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23256" windowHeight="13176" tabRatio="896"/>
  </bookViews>
  <sheets>
    <sheet name="dirigenza a. t. p." sheetId="1" r:id="rId1"/>
    <sheet name="a. t. p. risultato" sheetId="7" r:id="rId2"/>
    <sheet name="r. i. d. sanità" sheetId="3" r:id="rId3"/>
    <sheet name="risultato d. s." sheetId="5" r:id="rId4"/>
    <sheet name="c. l. dirigenza" sheetId="6" r:id="rId5"/>
    <sheet name="i. p. e. i. comparto" sheetId="4" r:id="rId6"/>
    <sheet name="p. c. l. comparto" sheetId="8" r:id="rId7"/>
    <sheet name="calcolo limiti" sheetId="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 l="1"/>
  <c r="B12" i="1"/>
  <c r="B21" i="2" l="1"/>
  <c r="B18" i="1"/>
  <c r="B21" i="1" s="1"/>
  <c r="B24" i="5"/>
  <c r="B20" i="6"/>
  <c r="B37" i="3"/>
  <c r="B20" i="3"/>
  <c r="B11" i="6" l="1"/>
  <c r="B23" i="6" s="1"/>
  <c r="B13" i="3"/>
  <c r="B23" i="3" s="1"/>
  <c r="B14" i="4" l="1"/>
  <c r="B21" i="4" s="1"/>
  <c r="B9" i="2" s="1"/>
  <c r="B10" i="7"/>
  <c r="B25" i="7" s="1"/>
  <c r="B9" i="8"/>
  <c r="B44" i="8"/>
  <c r="B22" i="8"/>
  <c r="B37" i="8"/>
  <c r="B41" i="8" s="1"/>
  <c r="B34" i="4"/>
  <c r="B38" i="4" s="1"/>
  <c r="B18" i="4"/>
  <c r="B10" i="5"/>
  <c r="B27" i="5" s="1"/>
  <c r="B37" i="7"/>
  <c r="B41" i="7" s="1"/>
  <c r="B32" i="1"/>
  <c r="B36" i="1" s="1"/>
  <c r="B34" i="6"/>
  <c r="B38" i="6" s="1"/>
  <c r="B38" i="5"/>
  <c r="B45" i="5" s="1"/>
  <c r="B41" i="3"/>
  <c r="B25" i="8" l="1"/>
  <c r="B10" i="2" s="1"/>
  <c r="B8" i="2"/>
  <c r="B7" i="2"/>
  <c r="B29" i="7"/>
  <c r="B25" i="1"/>
  <c r="B25" i="4"/>
  <c r="B27" i="3"/>
  <c r="B4" i="2"/>
  <c r="B31" i="5"/>
  <c r="B27" i="6"/>
  <c r="B29" i="8"/>
  <c r="B6" i="2"/>
  <c r="B5" i="2"/>
  <c r="B44" i="7"/>
  <c r="B42" i="5"/>
  <c r="B12" i="2" l="1"/>
  <c r="B40" i="7"/>
  <c r="B42" i="7" s="1"/>
  <c r="B40" i="8"/>
  <c r="B42" i="8" s="1"/>
  <c r="B37" i="4"/>
  <c r="B39" i="4" s="1"/>
  <c r="B41" i="5"/>
  <c r="B43" i="5" s="1"/>
  <c r="B37" i="6" l="1"/>
  <c r="B39" i="6" s="1"/>
  <c r="B35" i="1"/>
  <c r="B40" i="3"/>
  <c r="B37" i="1" l="1"/>
  <c r="B42" i="3"/>
  <c r="B23" i="2"/>
</calcChain>
</file>

<file path=xl/sharedStrings.xml><?xml version="1.0" encoding="utf-8"?>
<sst xmlns="http://schemas.openxmlformats.org/spreadsheetml/2006/main" count="301" uniqueCount="179">
  <si>
    <t>ammontare parziale salario accessorio anno corrente</t>
  </si>
  <si>
    <t>Calcolo del rispetto del limite complessivo del salario accessorio rispetto l'anno 2016</t>
  </si>
  <si>
    <t>eventuali altre voci accessorie anno corrente</t>
  </si>
  <si>
    <t>eventuali altre voci accessorie anno 2016</t>
  </si>
  <si>
    <t>limite salario accessorio anno 2016</t>
  </si>
  <si>
    <t>IMPORTI</t>
  </si>
  <si>
    <t>TOTALE RISORSE EFFETTIVAMENTE DISPONIBILI</t>
  </si>
  <si>
    <t>RIEPILOGO GENERALE</t>
  </si>
  <si>
    <t>TOTALE RISORSE DISPONIBILI</t>
  </si>
  <si>
    <t>TOTALE UTILIZZO</t>
  </si>
  <si>
    <t>DISPONIBILITA'</t>
  </si>
  <si>
    <t>IMPORTO</t>
  </si>
  <si>
    <t>RISORSE STABILI</t>
  </si>
  <si>
    <t>RISORSE VARIABILI</t>
  </si>
  <si>
    <t>SOMMA RISORSE STABILI</t>
  </si>
  <si>
    <t>SOMMA RISORSE VARIABILI</t>
  </si>
  <si>
    <t>CALCOLO DEL RISPETTO DEI LIMITI DEL SALARIO ACCESSORIO</t>
  </si>
  <si>
    <t>Totale parziale risorse disponibili per il fondo anno corrente ai fini del confronto con il tetto complessivo del salario accessorio dell'anno 2016.</t>
  </si>
  <si>
    <r>
      <t xml:space="preserve">Art. 23 c. 2 dlgs 75/2017 Eventuale decurtazione annuale </t>
    </r>
    <r>
      <rPr>
        <i/>
        <sz val="10"/>
        <color indexed="8"/>
        <rFont val="Calibri"/>
        <family val="2"/>
      </rPr>
      <t>rispetto il tetto complessivo del salario accessorio dell'anno 2016</t>
    </r>
    <r>
      <rPr>
        <i/>
        <sz val="10"/>
        <color rgb="FF000000"/>
        <rFont val="Calibri"/>
        <family val="2"/>
        <scheme val="minor"/>
      </rPr>
      <t>.</t>
    </r>
  </si>
  <si>
    <r>
      <rPr>
        <b/>
        <sz val="10"/>
        <color theme="1"/>
        <rFont val="Calibri"/>
        <family val="2"/>
        <scheme val="minor"/>
      </rPr>
      <t>Art. 94 c. 7 lett. b) CCNL 2019</t>
    </r>
    <r>
      <rPr>
        <sz val="10"/>
        <color theme="1"/>
        <rFont val="Calibri"/>
        <family val="2"/>
        <scheme val="minor"/>
      </rPr>
      <t xml:space="preserve"> Indennità per incarico di direzione di struttura complessa.</t>
    </r>
  </si>
  <si>
    <r>
      <rPr>
        <b/>
        <sz val="10"/>
        <color theme="1"/>
        <rFont val="Calibri"/>
        <family val="2"/>
        <scheme val="minor"/>
      </rPr>
      <t>Art. 94 c. 7 lett. c) CCNL 2019</t>
    </r>
    <r>
      <rPr>
        <sz val="10"/>
        <color theme="1"/>
        <rFont val="Calibri"/>
        <family val="2"/>
        <scheme val="minor"/>
      </rPr>
      <t xml:space="preserve"> Indennità di specificità medico – veterinaria di cui all’art. 90 bis (Indennità di specificità medico – veterinaria).</t>
    </r>
  </si>
  <si>
    <r>
      <rPr>
        <b/>
        <sz val="10"/>
        <color theme="1"/>
        <rFont val="Calibri"/>
        <family val="2"/>
        <scheme val="minor"/>
      </rPr>
      <t>Art. 94 c. 7 lett. e) CCNL 2019</t>
    </r>
    <r>
      <rPr>
        <sz val="10"/>
        <color theme="1"/>
        <rFont val="Calibri"/>
        <family val="2"/>
        <scheme val="minor"/>
      </rPr>
      <t xml:space="preserve"> Specifico trattamento economico ove spettante in applicazione della norma transitoria art.38, comma 3 del CCNL dell’8.6.2000 (Norma Transitoria per i dirigenti già di II livello) dell’Area IV Medico - Veterinaria e art. 39, comma 2 del CCNL dell’8.6.2000 (Norma transitoria per i dirigenti già di II livello del ruolo sanitario) dell’Area III con riferimento alla sola dirigenza sanitaria.</t>
    </r>
  </si>
  <si>
    <r>
      <rPr>
        <b/>
        <sz val="10"/>
        <color theme="1"/>
        <rFont val="Calibri"/>
        <family val="2"/>
        <scheme val="minor"/>
      </rPr>
      <t>Art. 94 c. 7 lett. f) CCNL 2019</t>
    </r>
    <r>
      <rPr>
        <sz val="10"/>
        <color theme="1"/>
        <rFont val="Calibri"/>
        <family val="2"/>
        <scheme val="minor"/>
      </rPr>
      <t xml:space="preserve"> Eventuali assegni personali posti a carico del fondo ai sensi delle vigenti norme contrattuali.</t>
    </r>
  </si>
  <si>
    <t xml:space="preserve">UTILIZZO RISORSE </t>
  </si>
  <si>
    <t xml:space="preserve">TOTALE UTILIZZO </t>
  </si>
  <si>
    <r>
      <rPr>
        <b/>
        <sz val="10"/>
        <color theme="1"/>
        <rFont val="Calibri"/>
        <family val="2"/>
        <scheme val="minor"/>
      </rPr>
      <t>Art. 95 c. 7 lett. a) CCNL 2019</t>
    </r>
    <r>
      <rPr>
        <sz val="10"/>
        <color theme="1"/>
        <rFont val="Calibri"/>
        <family val="2"/>
        <scheme val="minor"/>
      </rPr>
      <t xml:space="preserve"> Retribuzione di risultato secondo la disciplina di cui all’art. 93 (Retribuzione di risultato e relativa differenziazione).</t>
    </r>
  </si>
  <si>
    <r>
      <rPr>
        <b/>
        <sz val="10"/>
        <color theme="1"/>
        <rFont val="Calibri"/>
        <family val="2"/>
        <scheme val="minor"/>
      </rPr>
      <t>Art. 95 c. 7 lett. b) CCNL 2019</t>
    </r>
    <r>
      <rPr>
        <sz val="10"/>
        <color theme="1"/>
        <rFont val="Calibri"/>
        <family val="2"/>
        <scheme val="minor"/>
      </rPr>
      <t xml:space="preserve"> Trattamenti economici previsti sulla base delle specifiche disposizioni di legge di cui al comma 4, lett. f), a valere sulle risorse di cui alla medesima lettera.</t>
    </r>
  </si>
  <si>
    <r>
      <rPr>
        <b/>
        <sz val="10"/>
        <color theme="1"/>
        <rFont val="Calibri"/>
        <family val="2"/>
        <scheme val="minor"/>
      </rPr>
      <t>Art. 95 c. 7 lett. c) CCNL 2019</t>
    </r>
    <r>
      <rPr>
        <sz val="10"/>
        <color theme="1"/>
        <rFont val="Calibri"/>
        <family val="2"/>
        <scheme val="minor"/>
      </rPr>
      <t xml:space="preserve"> Welfare integrativo di cui all’art. 80 bis (Welfare integrativo).</t>
    </r>
  </si>
  <si>
    <r>
      <rPr>
        <b/>
        <sz val="10"/>
        <color theme="1"/>
        <rFont val="Calibri"/>
        <family val="2"/>
        <scheme val="minor"/>
      </rPr>
      <t>Art. 95 c. 8 CCNL 2019</t>
    </r>
    <r>
      <rPr>
        <sz val="10"/>
        <color theme="1"/>
        <rFont val="Calibri"/>
        <family val="2"/>
        <scheme val="minor"/>
      </rPr>
      <t xml:space="preserve"> Eventuali risorse residue del Fondo di cui all'art. 94.</t>
    </r>
  </si>
  <si>
    <r>
      <rPr>
        <b/>
        <sz val="10"/>
        <color theme="1"/>
        <rFont val="Calibri"/>
        <family val="2"/>
        <scheme val="minor"/>
      </rPr>
      <t>Art. 95 c. 8 CCNL 2019</t>
    </r>
    <r>
      <rPr>
        <sz val="10"/>
        <color theme="1"/>
        <rFont val="Calibri"/>
        <family val="2"/>
        <scheme val="minor"/>
      </rPr>
      <t xml:space="preserve"> Eventuali risorse residue del Fondo di cui all'art. 96.</t>
    </r>
  </si>
  <si>
    <r>
      <rPr>
        <b/>
        <sz val="10"/>
        <color theme="1"/>
        <rFont val="Calibri"/>
        <family val="2"/>
        <scheme val="minor"/>
      </rPr>
      <t>Art. 95 c. 9 CCNL 2019</t>
    </r>
    <r>
      <rPr>
        <sz val="10"/>
        <color theme="1"/>
        <rFont val="Calibri"/>
        <family val="2"/>
        <scheme val="minor"/>
      </rPr>
      <t xml:space="preserve"> Riduzione stabile delle complessive risorse di cui ai c. 2 e 3 dell'art. 95, in una misura comunque non superiore al 30% delle stesse, incrementando di un importo corrispondente le risorse di cui all’art. 94.</t>
    </r>
  </si>
  <si>
    <r>
      <rPr>
        <b/>
        <sz val="10"/>
        <color theme="1"/>
        <rFont val="Calibri"/>
        <family val="2"/>
        <scheme val="minor"/>
      </rPr>
      <t>Art. 94 c. 7 lett. a) CCNL 2019</t>
    </r>
    <r>
      <rPr>
        <sz val="10"/>
        <color theme="1"/>
        <rFont val="Calibri"/>
        <family val="2"/>
        <scheme val="minor"/>
      </rPr>
      <t xml:space="preserve"> Retribuzione di posizione parte fissa e parte variabile secondo la disciplina di cui all’art. 91 (Retribuzione di posizione), ivi compresa la maggiorazione di cui all’art. 92, comma 4, (Clausola di garanzia).</t>
    </r>
  </si>
  <si>
    <r>
      <rPr>
        <b/>
        <i/>
        <sz val="10"/>
        <color theme="1"/>
        <rFont val="Calibri"/>
        <family val="2"/>
        <scheme val="minor"/>
      </rPr>
      <t>Art. 95 c. 10 CCNL 2019</t>
    </r>
    <r>
      <rPr>
        <i/>
        <sz val="10"/>
        <color theme="1"/>
        <rFont val="Calibri"/>
        <family val="2"/>
        <scheme val="minor"/>
      </rPr>
      <t xml:space="preserve"> Alla retribuzione di risultato, è destinato, in sede di contrattazione integrativa ai sensi dell’art. 7 comma 5 lettera b) (Contrattazione collettiva integrativa: soggetti e materie) un importo non inferiore al 70% delle risorse annualmente disponibili a valere sul presente Fondo.</t>
    </r>
  </si>
  <si>
    <r>
      <rPr>
        <b/>
        <sz val="10"/>
        <color theme="1"/>
        <rFont val="Calibri"/>
        <family val="2"/>
        <scheme val="minor"/>
      </rPr>
      <t>Art. 96 c. 5 lett. a) CCNL 2019</t>
    </r>
    <r>
      <rPr>
        <sz val="10"/>
        <color theme="1"/>
        <rFont val="Calibri"/>
        <family val="2"/>
        <scheme val="minor"/>
      </rPr>
      <t xml:space="preserve"> Compensi correlati alle condizioni di lavoro di cui al Capo V di cui al Titolo V
(Compensi correlati alle condizioni di lavoro) secondo la disciplina ivi prevista.</t>
    </r>
  </si>
  <si>
    <t>fondo dirigenza professionale tecnica amministrativa anno corrente</t>
  </si>
  <si>
    <t>fondo dirigenza retribuzione incarichi anno corrente</t>
  </si>
  <si>
    <t>fondo dirigenza condizioni di lavoro anno corrente</t>
  </si>
  <si>
    <t>fondo dirigenza professionale tecnica amministrativa anno 2016</t>
  </si>
  <si>
    <t>fondo dirigenza retribuzione incarichi anno 2016</t>
  </si>
  <si>
    <t>fondo dirigenza condizioni di lavoro anno 2016</t>
  </si>
  <si>
    <r>
      <rPr>
        <b/>
        <sz val="10"/>
        <color rgb="FF000000"/>
        <rFont val="Calibri"/>
        <family val="2"/>
        <scheme val="minor"/>
      </rPr>
      <t xml:space="preserve">Art. 90 c. 2 del CCNL 2020 </t>
    </r>
    <r>
      <rPr>
        <sz val="10"/>
        <color rgb="FF000000"/>
        <rFont val="Calibri"/>
        <family val="2"/>
        <scheme val="minor"/>
      </rPr>
      <t>Unico importo, le risorse consolidate nell’anno di sottoscrizione della Ipotesi di CCNL del “Fondo per la retribuzione di posizione, equiparazione, specifico trattamento e indennità di direzione di struttura complessa” di cui all’art. 8 del CCNL 6/5/2010, biennio economico 2008-2009 dell’Area III, destinate alla dirigenza di cui alla presente sezione e quindi al netto di quelle che, ad invarianza complessiva di spesa, sono state destinate alla dirigenza appartenente all’ex Area III ed attualmente ricompresa nel campo di applicazione del CCNL Area Sanità sottoscritto il 19/12/2019.</t>
    </r>
  </si>
  <si>
    <r>
      <rPr>
        <b/>
        <sz val="10"/>
        <color theme="1"/>
        <rFont val="Calibri"/>
        <family val="2"/>
        <scheme val="minor"/>
      </rPr>
      <t xml:space="preserve">Art. 94 c. 7 lett. d) CCNL 2019 </t>
    </r>
    <r>
      <rPr>
        <sz val="10"/>
        <color theme="1"/>
        <rFont val="Calibri"/>
        <family val="2"/>
        <scheme val="minor"/>
      </rPr>
      <t>Eventuali trattamenti economici previsti sulla base delle specifiche disposizioni di legge di cui al comma 4, lett. b), a valere sulle risorse di cui alla medesima lettera.</t>
    </r>
  </si>
  <si>
    <t>UTILIZZO RISORSE</t>
  </si>
  <si>
    <r>
      <rPr>
        <b/>
        <sz val="10"/>
        <color rgb="FF000000"/>
        <rFont val="Calibri"/>
        <family val="2"/>
      </rPr>
      <t>Art. 90 c. 7 lett. a) del CCNL 2020</t>
    </r>
    <r>
      <rPr>
        <sz val="10"/>
        <color indexed="8"/>
        <rFont val="Calibri"/>
        <family val="2"/>
      </rPr>
      <t xml:space="preserve"> Retribuzione di posizione parte fissa e parte variabile secondo la disciplina di cui all’art. 89.</t>
    </r>
  </si>
  <si>
    <r>
      <rPr>
        <b/>
        <sz val="10"/>
        <color rgb="FF000000"/>
        <rFont val="Calibri"/>
        <family val="2"/>
      </rPr>
      <t>Art. 90 c. 7 lett. b) del CCNL 2020</t>
    </r>
    <r>
      <rPr>
        <sz val="10"/>
        <color indexed="8"/>
        <rFont val="Calibri"/>
        <family val="2"/>
      </rPr>
      <t xml:space="preserve"> Indennità per incarico di direzione di struttura complessa.</t>
    </r>
  </si>
  <si>
    <r>
      <rPr>
        <b/>
        <sz val="10"/>
        <color rgb="FF000000"/>
        <rFont val="Calibri"/>
        <family val="2"/>
      </rPr>
      <t>Art. 90 c. 7 lett. c) del CCNL 2020</t>
    </r>
    <r>
      <rPr>
        <sz val="10"/>
        <color indexed="8"/>
        <rFont val="Calibri"/>
        <family val="2"/>
      </rPr>
      <t xml:space="preserve"> Eventuali trattamenti economici previsti sulla base delle specifiche disposizioni di legge di cui al comma 4, lett. b), a valere sulle risorse di cui alla medesima lettera.</t>
    </r>
  </si>
  <si>
    <r>
      <rPr>
        <b/>
        <sz val="10"/>
        <color rgb="FF000000"/>
        <rFont val="Calibri"/>
        <family val="2"/>
      </rPr>
      <t>Art. 90 c. 7 lett. d) del CCNL 2020</t>
    </r>
    <r>
      <rPr>
        <sz val="10"/>
        <color indexed="8"/>
        <rFont val="Calibri"/>
        <family val="2"/>
      </rPr>
      <t xml:space="preserve"> Eventuali assegni personali posti a carico del fondo ai sensi delle vigenti norme contrattuali.</t>
    </r>
  </si>
  <si>
    <r>
      <rPr>
        <b/>
        <sz val="10"/>
        <color rgb="FF000000"/>
        <rFont val="Calibri"/>
        <family val="2"/>
      </rPr>
      <t xml:space="preserve">Art. 91 c. 8 lett. b) CCNL 2020 </t>
    </r>
    <r>
      <rPr>
        <sz val="10"/>
        <color indexed="8"/>
        <rFont val="Calibri"/>
        <family val="2"/>
      </rPr>
      <t>Eventuali trattamenti economici previsti sulla base delle specifiche disposizioni di legge di cui al comma 4, lett. f), a valere sulle risorse di cui alla medesima lettera.</t>
    </r>
  </si>
  <si>
    <r>
      <rPr>
        <b/>
        <sz val="10"/>
        <color rgb="FF000000"/>
        <rFont val="Calibri"/>
        <family val="2"/>
      </rPr>
      <t>Art. 91 c. 8 lett. a) CCNL 2020</t>
    </r>
    <r>
      <rPr>
        <sz val="10"/>
        <color indexed="8"/>
        <rFont val="Calibri"/>
        <family val="2"/>
      </rPr>
      <t xml:space="preserve"> Retribuzione di risultato secondo la disciplina di cui all’art. 30 (Differenziazione e variabilità della retribuzione di risultato), ivi comprese le integrazioni di tale retribuzione previste ai sensi dell’art. 92.</t>
    </r>
  </si>
  <si>
    <r>
      <rPr>
        <b/>
        <sz val="10"/>
        <color rgb="FF000000"/>
        <rFont val="Calibri"/>
        <family val="2"/>
      </rPr>
      <t>Art. 91 c. 8 lett. c) CCNL 2020</t>
    </r>
    <r>
      <rPr>
        <sz val="10"/>
        <color indexed="8"/>
        <rFont val="Calibri"/>
        <family val="2"/>
      </rPr>
      <t xml:space="preserve"> Welfare integrativo secondo la disciplina di cui all’art. 32.</t>
    </r>
  </si>
  <si>
    <r>
      <rPr>
        <b/>
        <sz val="10"/>
        <color rgb="FF000000"/>
        <rFont val="Calibri"/>
        <family val="2"/>
      </rPr>
      <t>Art. 91 c. 8 lett. d) CCNL 2020</t>
    </r>
    <r>
      <rPr>
        <sz val="10"/>
        <color indexed="8"/>
        <rFont val="Calibri"/>
        <family val="2"/>
      </rPr>
      <t xml:space="preserve"> Indennità per sostituzioni di cui all’art. 73.</t>
    </r>
  </si>
  <si>
    <r>
      <rPr>
        <b/>
        <sz val="10"/>
        <color rgb="FF000000"/>
        <rFont val="Calibri"/>
        <family val="2"/>
      </rPr>
      <t>Art. 91 c. 8 lett. e) CCNL 2020</t>
    </r>
    <r>
      <rPr>
        <sz val="10"/>
        <color indexed="8"/>
        <rFont val="Calibri"/>
        <family val="2"/>
      </rPr>
      <t xml:space="preserve"> Indennità di cui all’art. 94 e di cui all’art. 95</t>
    </r>
  </si>
  <si>
    <r>
      <rPr>
        <b/>
        <sz val="10"/>
        <color rgb="FF000000"/>
        <rFont val="Calibri"/>
        <family val="2"/>
        <scheme val="minor"/>
      </rPr>
      <t xml:space="preserve">Art. 91 c. 9 CCNL 2020 </t>
    </r>
    <r>
      <rPr>
        <sz val="10"/>
        <color rgb="FF000000"/>
        <rFont val="Calibri"/>
        <family val="2"/>
        <scheme val="minor"/>
      </rPr>
      <t>Risorse residue del Fondo di cui all’art. 90, stanziate a bilancio e certificate dagli organi di controllo, qualora non sia stato possibile utilizzarle integralmente nell’anno di riferimento, le quali sono vincolate a retribuzione di risultato.</t>
    </r>
  </si>
  <si>
    <r>
      <rPr>
        <b/>
        <sz val="10"/>
        <color rgb="FF000000"/>
        <rFont val="Calibri"/>
        <family val="2"/>
        <scheme val="minor"/>
      </rPr>
      <t xml:space="preserve">Art. 91 c. 10 CCNL 2020 </t>
    </r>
    <r>
      <rPr>
        <sz val="10"/>
        <color rgb="FF000000"/>
        <rFont val="Calibri"/>
        <family val="2"/>
        <scheme val="minor"/>
      </rPr>
      <t>Riduzione stabile delle complessive risorse di cui ai commi 2 e 3 del presente articolo, in una misura comunque non superiore al 30% delle stesse, incrementando di un importo corrispondente le risorse di cui all’art. 90.</t>
    </r>
  </si>
  <si>
    <r>
      <rPr>
        <b/>
        <i/>
        <sz val="10"/>
        <color theme="1"/>
        <rFont val="Calibri"/>
        <family val="2"/>
        <scheme val="minor"/>
      </rPr>
      <t xml:space="preserve">Art. 91 c. 11 CCNL 2020 </t>
    </r>
    <r>
      <rPr>
        <i/>
        <sz val="10"/>
        <color theme="1"/>
        <rFont val="Calibri"/>
        <family val="2"/>
        <scheme val="minor"/>
      </rPr>
      <t>Alla retribuzione di risultato è destinato, in sede di contrattazione integrativa ai sensi dell’art. 66 comma 1 lettera b), un importo non inferiore al 70% delle risorse annualmente disponibili a valere sul presente Fondo, considerate al netto di quelle previste al comma 4, lett. f).</t>
    </r>
  </si>
  <si>
    <t>FONTI DI FINANZIAMENTO STABILI</t>
  </si>
  <si>
    <r>
      <rPr>
        <b/>
        <sz val="10"/>
        <color theme="1"/>
        <rFont val="Calibri"/>
        <family val="2"/>
        <scheme val="minor"/>
      </rPr>
      <t xml:space="preserve">Art. 94 c. 1 CCNL 2019 </t>
    </r>
    <r>
      <rPr>
        <sz val="10"/>
        <color theme="1"/>
        <rFont val="Calibri"/>
        <family val="2"/>
        <scheme val="minor"/>
      </rPr>
      <t>Fondo per la retribuzione degli incarichi. Art. 94 c. 2 CCNL 2019 Confluiscono, ad invarianza complessiva di spesa, in un unico importo, i seguenti valori consolidati nell’anno di sottoscrizione della Ipotesi di CCNL: Art. 94 c. 2 lett. a) CCNL 2019 Fondo per l'indennità di specificità medica, retribuzione di posizione, equiparazione, specifico trattamento e indennità di direzione di struttura complessa” di cui all’art.9 CCNL 6/5/2010, biennio economico 2008-2009 dell’Area IV Medico-veterinaria. Art. 94 c. 2 lett. b) CCNL 2019 Fondo per la retribuzione di posizione, equiparazione, specifico trattamento e indennità di direzione di struttura complessa” di cui all’art. 58, comma 4 del CCNL del 5/12/1996, all’art. 8 del CCNL 6/5/2010, biennio economico 2008-2009 ed all’art. 8, comma 6, del CCNL del 17.10.2008 (Entrata a regime dell’istituzione della qualifica unica di dirigente delle professioni sanitarie infermieristiche, tecniche, della riabilitazione, della prevenzione e della professione ostetrica) dell’Area III con riferimento alla sola dirigenza sanitaria e delle professioni sanitarie.</t>
    </r>
  </si>
  <si>
    <r>
      <rPr>
        <b/>
        <sz val="10"/>
        <color theme="1"/>
        <rFont val="Calibri"/>
        <family val="2"/>
        <scheme val="minor"/>
      </rPr>
      <t xml:space="preserve">Art. 96 c. 1 CCNL 2019 </t>
    </r>
    <r>
      <rPr>
        <sz val="10"/>
        <color theme="1"/>
        <rFont val="Calibri"/>
        <family val="2"/>
        <scheme val="minor"/>
      </rPr>
      <t>Fondo per la retribuzione delle condizioni di lavoro. Art. 96 c. 2 CCNL 2019 Nel nuovo fondo di cui al comma 1 confluiscono, ad invarianza complessiva di spesa, in un unico importo, i seguenti valori consolidati nell’anno di sottoscrizione della Ipotesi di CCNL: Art. 96 c. 2 lett. a) CCNL 2019 Fondo delle condizioni di lavoro di cui all’art.10 del CCNL 6.5.2010, biennio economico 2008-2009 (Fondi per il trattamento accessorio legato alle condizioni di lavoro) dell’Area IV Medico – Veterinaria. Art. 96 c. 2 lett. b) CCNL 2019 Fondo delle condizioni di lavoro di cui all’art.9 del CCNL 6.5.2010, biennio economico 2008-2009(Fondi per il trattamento accessorio legato alle condizioni di lavoro) ed all’art. 8, comma 6, del CCNL del 17.10.2008 (Entrata a regime dell’istituzione della qualifica unica di dirigente delle professioni sanitarie infermieristiche, tecniche, della riabilitazione, della prevenzione e della professione ostetrica) dell’Area III con riferimento alla sola dirigenza sanitaria e delle professioni sanitarie.</t>
    </r>
  </si>
  <si>
    <r>
      <rPr>
        <b/>
        <sz val="10"/>
        <color rgb="FF000000"/>
        <rFont val="Calibri"/>
        <family val="2"/>
        <scheme val="minor"/>
      </rPr>
      <t>Art. 91 c. 1 CCNL 2020</t>
    </r>
    <r>
      <rPr>
        <sz val="10"/>
        <color rgb="FF000000"/>
        <rFont val="Calibri"/>
        <family val="2"/>
        <scheme val="minor"/>
      </rPr>
      <t xml:space="preserve"> Fondo risultato e altri trattamenti accessori. Art. 91 c. 2 CCNL 2020 Confluiscono, ad invarianza complessiva di spesa, in un unico importo, le seguenti risorse consolidate nell’anno di sottoscrizione della Ipotesi di CCNL: Art. 91 c. 2 lett. a) CCNL 2020 “Fondo per la retribuzione di risultato e per la qualità della prestazione individuale” di cui all’art.10 del CCNL 6/5/2010 dell’Area III destinate alla sola dirigenza di cui alla presente sezione e, quindi, al netto di quelle che sono state destinate, ad invarianza complessiva di spesa, alla dirigenza appartenente all’ex Area III ed attualmente ricompresa nel campo di applicazione del CCNL Area Sanità sottoscritto il 19/12/2019. Art. 91 c. 2 lett. b) CCNL 2020 Fondo delle condizioni di lavoro di cui all’art. 9 del CCNL 6.5.2010, biennio economico 2008-2009 dell’Area III destinate alla sola dirigenza di cui alla presente sezione e, quindi, al netto di quelle che sono state destinate, ad invarianza complessiva di spesa, alla dirigenza appartenente all’ex Area III ed attualmente ricompresa nel campo di applicazione del CCNL Area Sanità sottoscritto il 19/12/2019.</t>
    </r>
  </si>
  <si>
    <r>
      <rPr>
        <b/>
        <sz val="10"/>
        <color theme="1"/>
        <rFont val="Calibri"/>
        <family val="2"/>
        <scheme val="minor"/>
      </rPr>
      <t>Art. 95 c. 1 CCNL 2019</t>
    </r>
    <r>
      <rPr>
        <sz val="10"/>
        <color theme="1"/>
        <rFont val="Calibri"/>
        <family val="2"/>
        <scheme val="minor"/>
      </rPr>
      <t xml:space="preserve"> Fondo per la retribuzione di risultato. Art. 95 c. 2confluiscono, ad invarianza complessiva di spesa, in un unico importo, i seguenti valori consolidati nell’anno di sottoscrizione della Ipotesi di CCNL CCNL 2019: Art. 95 c. 2 lett. a) CCNL 2019 “Fondo per la retribuzione di risultato e per la qualità della prestazione individuale” di cui all’art. 11 del CCNL del 6/5/2010 dell’Area IV medico-veterinaria (quota relativa ai medici). Art. 95 c. 2 lett. b) CCNL 2019 “Fondo per la retribuzione di risultato e per la qualità della prestazione individuale” di cui all’art. 11 del CCNL del 6/5/2010 dell’Area IV medico-veterinaria (quota relativa ai veterinari). Art. 95 c. 2 lett. c) CCNL 2019 “Fondo per la retribuzione di risultato e per la qualità della prestazione individuale” di cui all’art.10 del CCNL 6/5/2010 ed all’art. 8, comma 6, del CCNL del 17.10.2008 (Entrata a regime dell’istituzione della qualifica unica di dirigente delle professioni sanitarie infermieristiche, tecniche, della riabilitazione, della prevenzione e della professione ostetrica) dell’Area III con riferimento alla sola dirigenza sanitaria e delle professioni sanitarie.</t>
    </r>
  </si>
  <si>
    <r>
      <rPr>
        <b/>
        <sz val="10"/>
        <color theme="1"/>
        <rFont val="Calibri"/>
        <family val="2"/>
        <scheme val="minor"/>
      </rPr>
      <t>Art. 94 c. 3 lett. a) CCNL 2019</t>
    </r>
    <r>
      <rPr>
        <sz val="10"/>
        <color theme="1"/>
        <rFont val="Calibri"/>
        <family val="2"/>
        <scheme val="minor"/>
      </rPr>
      <t xml:space="preserve"> L’importo di cui al comma 2 è stabilmente incrementato: Euro 248,30 per le unità di personale destinatarie del presente CCNL in servizio alla data del 31/12/2015, a decorrere dal 31/12/2018 e a valere dall’anno successivo.</t>
    </r>
  </si>
  <si>
    <r>
      <rPr>
        <b/>
        <sz val="10"/>
        <color theme="1"/>
        <rFont val="Calibri"/>
        <family val="2"/>
        <scheme val="minor"/>
      </rPr>
      <t>Art. 94 c. 3 lett. b) CCNL 2019</t>
    </r>
    <r>
      <rPr>
        <sz val="10"/>
        <color theme="1"/>
        <rFont val="Calibri"/>
        <family val="2"/>
        <scheme val="minor"/>
      </rPr>
      <t xml:space="preserve"> L’importo di cui al comma 2 è stabilmente incrementato: Retribuzioni individuali di anzianità ed agli assegni personali, di cui all’art. 50, comma 2, lett. d) del CCNL 8/6/2000 (Fondo per indennità di specificità medica, retribuzione di posizione, equiparazione, specifico trattamento o indennità per i dirigenti con incarico di direzione di struttura complessa) dell’ Area IV Medico-veterinaria ed all’art. 50, comma 2, lett. d) CCNL 8/6/2000 (Fondi per la retribuzione di posizione, equiparazione, specifico trattamento, indennità di direzione di struttura complessa) dell’ Area III con riferimento alla sola dirigenza sanitaria e delle professioni sanitarie.</t>
    </r>
  </si>
  <si>
    <r>
      <rPr>
        <b/>
        <sz val="10"/>
        <color theme="1"/>
        <rFont val="Calibri"/>
        <family val="2"/>
        <scheme val="minor"/>
      </rPr>
      <t>Art. 94 c. 3 lett. d) CCNL 2019</t>
    </r>
    <r>
      <rPr>
        <sz val="10"/>
        <color theme="1"/>
        <rFont val="Calibri"/>
        <family val="2"/>
        <scheme val="minor"/>
      </rPr>
      <t xml:space="preserve"> L’importo di cui al comma 2 è stabilmente incrementato: Risorse che saranno determinate, a partire dall’anno di costituzione del presente nuovo Fondo, in applicazione dell’art. 53, comma 1 del CCNL 8/6/2000 (Finanziamento dei fondi per incremento delle dotazioni organiche o dei servizi) dell’Area IV Medico-veterinaria, nonché dell’art. 53, comma 1 del CCNL 8/6/2000 (Finanziamento dei fondi per incremento delle dotazioni organiche) dell’ Area III con riferimento alla sola dirigenza sanitaria e delle professioni sanitarie, tenendo conto dei soli posti di organico relativi al personale destinatario del presente CCNL.</t>
    </r>
  </si>
  <si>
    <r>
      <rPr>
        <b/>
        <sz val="10"/>
        <color theme="1"/>
        <rFont val="Calibri"/>
        <family val="2"/>
        <scheme val="minor"/>
      </rPr>
      <t>Art. 94 c. 3 lett. e) CCNL 2019</t>
    </r>
    <r>
      <rPr>
        <sz val="10"/>
        <color theme="1"/>
        <rFont val="Calibri"/>
        <family val="2"/>
        <scheme val="minor"/>
      </rPr>
      <t xml:space="preserve"> L’importo di cui al comma 2 è stabilmente incrementato: Risorse trasferite stabilmente al presente Fondo ai sensi dell’art.95, comma 9 (Fondo per la retribuzione degli incarichi).</t>
    </r>
  </si>
  <si>
    <r>
      <rPr>
        <b/>
        <sz val="10"/>
        <color theme="1"/>
        <rFont val="Calibri"/>
        <family val="2"/>
        <scheme val="minor"/>
      </rPr>
      <t>Art. 95 c. 3 lett. a) CCNL 2019</t>
    </r>
    <r>
      <rPr>
        <sz val="10"/>
        <color theme="1"/>
        <rFont val="Calibri"/>
        <family val="2"/>
        <scheme val="minor"/>
      </rPr>
      <t xml:space="preserve"> L’importo di cui al comma 2 è stabilmente incrementato: Euro 162,50 per le unità di personale destinatarie del presente CCNL in servizio alla data del 31/12/2015, a decorrere dal 31/12/2018 e a valere dall’anno successivo.</t>
    </r>
  </si>
  <si>
    <r>
      <rPr>
        <b/>
        <sz val="10"/>
        <color theme="1"/>
        <rFont val="Calibri"/>
        <family val="2"/>
        <scheme val="minor"/>
      </rPr>
      <t>Art. 95 c. 3 lett. b) CCNL 2019</t>
    </r>
    <r>
      <rPr>
        <sz val="10"/>
        <color theme="1"/>
        <rFont val="Calibri"/>
        <family val="2"/>
        <scheme val="minor"/>
      </rPr>
      <t xml:space="preserve"> L’importo di cui al comma 2 è stabilmente incrementato: Risorse che saranno determinate, a partire dall’anno di costituzione del presente nuovo Fondo, in applicazione dell’art. 50, comma 2 lett. a) del CCNL 8/6/2000 (Fondo per indennità di specificità medica, retribuzione di posizione, equiparazione, specifico trattamento o indennità per i dirigenti con incarico di direzione di struttura complessa) dell’ Area IV Medico-veterinaria, tenuto conto di quanto previsto dall’art.6 , comma 1, lett. a) (Confronto regionale), nonché dell’art. 50, comma 2 lett. a) del CCNL 8/6/2000 (Fondi per la retribuzione di posizione, equiparazione, specifico trattamento, indennità di direzione di struttura complessa) dell’ Area III con riferimento alla sola dirigenza sanitaria e delle professioni sanitarie, tenuto conto di quanto previsto dall’art.6 comma.1, lett. a) (Confronto regionale) e tenendo conto dei soli posti di organico relativi al personale destinatario del presente CCNL.</t>
    </r>
  </si>
  <si>
    <r>
      <rPr>
        <b/>
        <sz val="10"/>
        <color theme="1"/>
        <rFont val="Calibri"/>
        <family val="2"/>
        <scheme val="minor"/>
      </rPr>
      <t>Art. 95 c. 3 lett. c) CCNL 2019</t>
    </r>
    <r>
      <rPr>
        <sz val="10"/>
        <color theme="1"/>
        <rFont val="Calibri"/>
        <family val="2"/>
        <scheme val="minor"/>
      </rPr>
      <t xml:space="preserve"> L’importo di cui al comma 2 è stabilmente incrementato: Risorse che saranno determinate, a partire dall’anno di costituzione del presente nuovo Fondo, in applicazione dell’art. 53, comma 1 del CCNL 8/6/2000 (Finanziamento dei fondi per incremento delle dotazioni organiche o dei servizi) dell’Area IV Medico-veterinaria, nonché dell’art. 53, comma 1 del CCNL 8/6/2000 (Finanziamento dei fondi per incremento delle dotazioni organiche) dell’ Area III con riferimento alla sola dirigenza sanitaria e delle professioni sanitarie, tenendo conto dei soli posti di organico relativi al personale destinatario del presente CCNL.</t>
    </r>
  </si>
  <si>
    <r>
      <rPr>
        <b/>
        <sz val="10"/>
        <color theme="1"/>
        <rFont val="Calibri"/>
        <family val="2"/>
        <scheme val="minor"/>
      </rPr>
      <t>Art. 96 c. 3 lett. a) CCNL 2019</t>
    </r>
    <r>
      <rPr>
        <sz val="10"/>
        <color theme="1"/>
        <rFont val="Calibri"/>
        <family val="2"/>
        <scheme val="minor"/>
      </rPr>
      <t xml:space="preserve"> L’importo di cui al comma 2 è stabilmente incrementato: Euro 325,00 per le unità di personale destinatarie del presente CCNL in servizio alla data del 31/12/2015, a decorrere dal 31/12/2018 e a valere dall’anno successivo.</t>
    </r>
  </si>
  <si>
    <r>
      <rPr>
        <b/>
        <sz val="10"/>
        <color theme="1"/>
        <rFont val="Calibri"/>
        <family val="2"/>
        <scheme val="minor"/>
      </rPr>
      <t>Art. 96 c. 3 lett. b) CCNL 2019</t>
    </r>
    <r>
      <rPr>
        <sz val="10"/>
        <color theme="1"/>
        <rFont val="Calibri"/>
        <family val="2"/>
        <scheme val="minor"/>
      </rPr>
      <t xml:space="preserve"> L’importo di cui al comma 2 è stabilmente incrementato: Risorse che saranno determinate, a partire dall’anno di costituzione del presente nuovo Fondo, in applicazione dell’art. 50, comma 2 lett. a) del CCNL 8/6/2000 (Fondo per indennità di specificità medica, retribuzione di posizione, equiparazione, specifico trattamento o indennità per i dirigenti con incarico di direzione di struttura complessa) dell’Area IV Medico-Veterinaria, tenuto conto di quanto previsto dall’art.6 comma 1, lett. a) (Confronto regionale), nonché dell’art. 50, comma 2 lett. a) del CCNL 8/6/2000 (Fondi per la retribuzione di posizione, equiparazione, specifico trattamento, indennità di direzione di struttura complessa) dell’Area III con riferimento alla sola dirigenza sanitaria e delle professioni sanitarie, tenuto conto di quanto previsto dall’art.6, comma 1, lett. a) (Confronto regionale) e tenendo conto dei soli posti di organico relativi al personale destinatario del presente CCNL.</t>
    </r>
  </si>
  <si>
    <r>
      <rPr>
        <b/>
        <sz val="10"/>
        <color theme="1"/>
        <rFont val="Calibri"/>
        <family val="2"/>
        <scheme val="minor"/>
      </rPr>
      <t>Art. 96 c. 3 lett. c) CCNL 2019</t>
    </r>
    <r>
      <rPr>
        <sz val="10"/>
        <color theme="1"/>
        <rFont val="Calibri"/>
        <family val="2"/>
        <scheme val="minor"/>
      </rPr>
      <t xml:space="preserve"> L’importo di cui al comma 2 è stabilmente incrementato: Risorse che saranno determinate, a partire dall’anno di costituzione del presente nuovo Fondo, in applicazione dell’art. 53, comma 1 del CCNL 8/6/2000 (Finanziamento dei fondi incremento delle dotazioni organiche o dei servizi) dell’IV Medico-Veterinaria, nonché dell’art. 53, comma 1 del CCNL 8/6/2000 (Finanziamento dei fondi per incremento delle dotazioni organiche) dell’ Area III con riferimento alla sola dirigenza sanitaria e delle professioni sanitarie.</t>
    </r>
  </si>
  <si>
    <r>
      <rPr>
        <b/>
        <sz val="10"/>
        <color theme="1"/>
        <rFont val="Calibri"/>
        <family val="2"/>
        <scheme val="minor"/>
      </rPr>
      <t xml:space="preserve">Art. 96 c. 3 lett. d) CCNL 2019 </t>
    </r>
    <r>
      <rPr>
        <sz val="10"/>
        <color theme="1"/>
        <rFont val="Calibri"/>
        <family val="2"/>
        <scheme val="minor"/>
      </rPr>
      <t>L’importo di cui al comma 2 è stabilmente incrementato: Risorse derivanti dall’applicazione dall’art. 1 comma 435, della legge n. 205/2017, a seguito di riparto in sede regionale, previo confronto ai sensi dell’art. 6, comma 1, lett. h) (Confronto regionale).</t>
    </r>
  </si>
  <si>
    <r>
      <rPr>
        <b/>
        <sz val="10"/>
        <color theme="1"/>
        <rFont val="Calibri"/>
        <family val="2"/>
        <scheme val="minor"/>
      </rPr>
      <t>Art. 96 c. 5 lett. b) CCNL 2019</t>
    </r>
    <r>
      <rPr>
        <sz val="10"/>
        <color theme="1"/>
        <rFont val="Calibri"/>
        <family val="2"/>
        <scheme val="minor"/>
      </rPr>
      <t xml:space="preserve"> Remunerazione dell’attività didattica di cui all’art. 50 commi 7 e 8 (Formazione ed aggiornamento professionale, partecipazione alla didattica e ricerca finalizzata), svolta fuori dell’orario di lavoro, in via forfetaria con un compenso orario €25,82, lorde, relativo all’impegno per la preparazione delle lezioni ed alla correzione degli elaborati nonché per la partecipazione alle attività degli organi didattici; se l’attività in questione è svolta durante l’orario di lavoro, il compenso di cui sopra spetta nella misura del 20% per l’impegno nella preparazione delle lezioni e correzione degli elaborati in quanto svolti fuori dell’orario di lavoro.</t>
    </r>
  </si>
  <si>
    <r>
      <rPr>
        <b/>
        <sz val="10"/>
        <color theme="1"/>
        <rFont val="Calibri"/>
        <family val="2"/>
        <scheme val="minor"/>
      </rPr>
      <t>Art. 96 c. 5 lett. c) CCNL 2019</t>
    </r>
    <r>
      <rPr>
        <sz val="10"/>
        <color theme="1"/>
        <rFont val="Calibri"/>
        <family val="2"/>
        <scheme val="minor"/>
      </rPr>
      <t xml:space="preserve"> Trattamenti economici previsti sulla base delle specifiche disposizioni di legge di cui al comma 4, lett. b), a valere sulle risorse di cui alla medesima lettera.</t>
    </r>
  </si>
  <si>
    <r>
      <rPr>
        <b/>
        <sz val="10"/>
        <color rgb="FF000000"/>
        <rFont val="Calibri"/>
        <family val="2"/>
        <scheme val="minor"/>
      </rPr>
      <t>Art. 90 c. 3 lett. d) del CCNL 2020</t>
    </r>
    <r>
      <rPr>
        <sz val="10"/>
        <color rgb="FF000000"/>
        <rFont val="Calibri"/>
        <family val="2"/>
        <scheme val="minor"/>
      </rPr>
      <t xml:space="preserve"> L’importo di cui al comma 2 è stabilmente incrementato: Risorse che saranno determinate, a partire dall’anno di costituzione del presente nuovo Fondo, in applicazione dell’art. 53, comma 1 del CCNL 8/6/2000 dell’Area III, tenendo conto dei soli posti di organico relativi dirigenza destinataria della presente sezione (non si deve duplicare con l'art. 91).</t>
    </r>
  </si>
  <si>
    <r>
      <rPr>
        <b/>
        <sz val="10"/>
        <color rgb="FF000000"/>
        <rFont val="Calibri"/>
        <family val="2"/>
        <scheme val="minor"/>
      </rPr>
      <t>Art. 90 c. 3 lett. e) del CCNL 2020</t>
    </r>
    <r>
      <rPr>
        <sz val="10"/>
        <color rgb="FF000000"/>
        <rFont val="Calibri"/>
        <family val="2"/>
        <scheme val="minor"/>
      </rPr>
      <t xml:space="preserve"> L’importo di cui al comma 2 è stabilmente incrementato: Risorse trasferite al presente Fondo ai sensi dell’art. 91, comma 10.</t>
    </r>
  </si>
  <si>
    <r>
      <rPr>
        <b/>
        <sz val="10"/>
        <color rgb="FF000000"/>
        <rFont val="Calibri"/>
        <family val="2"/>
        <scheme val="minor"/>
      </rPr>
      <t xml:space="preserve">Art. 90 c. 3 lett. a) del CCNL 2020 </t>
    </r>
    <r>
      <rPr>
        <sz val="10"/>
        <color rgb="FF000000"/>
        <rFont val="Calibri"/>
        <family val="2"/>
        <scheme val="minor"/>
      </rPr>
      <t>L’importo di cui al comma 2 è stabilmente incrementato: A decorrere dal 1/1/2018, di un importo, su base annua, pari a Euro 338,00 per ogni dirigente destinatario della presente sezione in servizio alla data del 31/12/2015.</t>
    </r>
  </si>
  <si>
    <r>
      <rPr>
        <b/>
        <sz val="10"/>
        <color rgb="FF000000"/>
        <rFont val="Calibri"/>
        <family val="2"/>
        <scheme val="minor"/>
      </rPr>
      <t>Art. 90 c. 3 lett. b) del CCNL 2020</t>
    </r>
    <r>
      <rPr>
        <sz val="10"/>
        <color rgb="FF000000"/>
        <rFont val="Calibri"/>
        <family val="2"/>
        <scheme val="minor"/>
      </rPr>
      <t xml:space="preserve"> L’importo di cui al comma 2 è stabilmente incrementato: Retribuzioni individuali di anzianità che non saranno più corrisposte ai dirigenti destinatari della presente sezione cessati dal servizio a partire dall’anno di costituzione del presente nuovo Fondo; l’importo confluisce stabilmente nel Fondo dell’anno successivo alla cessazione dal servizio in misura intera in ragione d’anno.</t>
    </r>
  </si>
  <si>
    <r>
      <rPr>
        <b/>
        <sz val="10"/>
        <color rgb="FF000000"/>
        <rFont val="Calibri"/>
        <family val="2"/>
        <scheme val="minor"/>
      </rPr>
      <t>Art. 90 c. 3 lett. c) del CCNL 2020</t>
    </r>
    <r>
      <rPr>
        <sz val="10"/>
        <color rgb="FF000000"/>
        <rFont val="Calibri"/>
        <family val="2"/>
        <scheme val="minor"/>
      </rPr>
      <t xml:space="preserve"> L’importo di cui al comma 2 è stabilmente incrementato: Risorse che saranno determinate, a partire dall’anno di costituzione del presente nuovo Fondo, in applicazione dell’art. 50, comma 3 lett. a) del CCNL 8/6/2000 dell’Area III tenuto conto di quanto previsto dall’art. 65 comma 1, lett. a) e tenendo conto dei soli posti di organico relativi alla dirigenza destinataria della presente sezione (non si deve duplicare con l'art. 91).</t>
    </r>
  </si>
  <si>
    <r>
      <rPr>
        <b/>
        <sz val="10"/>
        <color rgb="FF000000"/>
        <rFont val="Calibri"/>
        <family val="2"/>
        <scheme val="minor"/>
      </rPr>
      <t>Art. 91 c. 3 lett. a) CCNL 2020</t>
    </r>
    <r>
      <rPr>
        <sz val="10"/>
        <color rgb="FF000000"/>
        <rFont val="Calibri"/>
        <family val="2"/>
        <scheme val="minor"/>
      </rPr>
      <t xml:space="preserve"> L’importo di cui al comma 2 è stabilmente incrementato: A decorrere dal 1/1/2018, di un importo, su base annua, pari a Euro 312,00 per ogni dirigente destinatario della presente sezione in servizio alla data del 31/12/2015; a decorrere dal 31/12/2018 ed a valere dall’anno successivo il predetto importo è rideterminato in Euro 559,00.</t>
    </r>
  </si>
  <si>
    <r>
      <rPr>
        <b/>
        <sz val="10"/>
        <color rgb="FF000000"/>
        <rFont val="Calibri"/>
        <family val="2"/>
        <scheme val="minor"/>
      </rPr>
      <t>Art. 91 c. 3 lett. b) CCNL 2020</t>
    </r>
    <r>
      <rPr>
        <sz val="10"/>
        <color rgb="FF000000"/>
        <rFont val="Calibri"/>
        <family val="2"/>
        <scheme val="minor"/>
      </rPr>
      <t xml:space="preserve"> L’importo di cui al comma 2 è stabilmente incrementato: Risorse che saranno determinate, a partire dall’anno di costituzione del presente nuovo Fondo, in applicazione dell’art. 50, comma 3 lett. a) del CCNL 8/6/2000 dell’Area III, tenuto conto di quanto previsto dall’art. 65 comma 1, lett. a) e tenendo conto dei soli posti di organico relativi alla dirigenza destinataria della presente sezione (non si deve duplicare con l'art. 90).</t>
    </r>
  </si>
  <si>
    <r>
      <rPr>
        <b/>
        <sz val="10"/>
        <color rgb="FF000000"/>
        <rFont val="Calibri"/>
        <family val="2"/>
        <scheme val="minor"/>
      </rPr>
      <t>Art. 91 c. 3 lett. c) CCNL 2020</t>
    </r>
    <r>
      <rPr>
        <sz val="10"/>
        <color rgb="FF000000"/>
        <rFont val="Calibri"/>
        <family val="2"/>
        <scheme val="minor"/>
      </rPr>
      <t xml:space="preserve"> L’importo di cui al comma 2 è stabilmente incrementato: Risorse che saranno determinate, a partire dall’anno di costituzione del presente nuovo Fondo, in applicazione dell’art. 53, comma 1 del CCNL 8/6/2000 (Finanziamento dei fondi per incremento delle dotazioni organiche) dell’Area III, tenendo conto dei soli posti di organico relativi dirigenza destinataria della presente sezione (non si deve duplicare con l'art. 90).</t>
    </r>
  </si>
  <si>
    <r>
      <rPr>
        <b/>
        <sz val="10"/>
        <color rgb="FF000000"/>
        <rFont val="Calibri"/>
        <family val="2"/>
        <scheme val="minor"/>
      </rPr>
      <t>Art. 90 c. 4 lett. a) del CCNL 2020</t>
    </r>
    <r>
      <rPr>
        <sz val="10"/>
        <color rgb="FF000000"/>
        <rFont val="Calibri"/>
        <family val="2"/>
        <scheme val="minor"/>
      </rPr>
      <t xml:space="preserve"> Il Fondo di cui al presente articolo può essere incrementato: Risorse di cui all’art. 53, comma 2 CCNL 8/6/2000 dell’Area III con riferimento alla sola dirigenza destinataria della presente sezione (non si deve duplicare con l'art. 91).</t>
    </r>
  </si>
  <si>
    <r>
      <rPr>
        <b/>
        <sz val="10"/>
        <color rgb="FF000000"/>
        <rFont val="Calibri"/>
        <family val="2"/>
        <scheme val="minor"/>
      </rPr>
      <t>Art. 90 c. 4 lett. b) del CCNL 2020</t>
    </r>
    <r>
      <rPr>
        <sz val="10"/>
        <color rgb="FF000000"/>
        <rFont val="Calibri"/>
        <family val="2"/>
        <scheme val="minor"/>
      </rPr>
      <t xml:space="preserve"> Il Fondo di cui al presente articolo può essere incrementato: Risorse derivanti da disposizioni di legge utilizzabili per trattamenti economici in favore dei dirigenti destinatari della presente sezione, coerenti con le finalità del presente Fondo.</t>
    </r>
  </si>
  <si>
    <r>
      <rPr>
        <b/>
        <sz val="10"/>
        <color rgb="FF000000"/>
        <rFont val="Calibri"/>
        <family val="2"/>
        <scheme val="minor"/>
      </rPr>
      <t xml:space="preserve">Art. 91 c. 4 lett. a) CCNL 2020 Il Fondo di cui al presente articolo può essere incrementato: </t>
    </r>
    <r>
      <rPr>
        <sz val="10"/>
        <color rgb="FF000000"/>
        <rFont val="Calibri"/>
        <family val="2"/>
        <scheme val="minor"/>
      </rPr>
      <t>Ratei di RIA dei dirigenti di cui alla presente sezioni cessati dal servizio nel corso dell’anno precedente, calcolati in misura pari alle mensilità residue dopo la cessazione, computandosi a tal fine, oltre ai ratei di tredicesima mensilità, le frazioni di mese superiori a quindici giorni.</t>
    </r>
  </si>
  <si>
    <r>
      <rPr>
        <b/>
        <sz val="10"/>
        <color rgb="FF000000"/>
        <rFont val="Calibri"/>
        <family val="2"/>
        <scheme val="minor"/>
      </rPr>
      <t>Art. 91 c. 4 lett. b) CCNL 2020</t>
    </r>
    <r>
      <rPr>
        <sz val="10"/>
        <color rgb="FF000000"/>
        <rFont val="Calibri"/>
        <family val="2"/>
        <scheme val="minor"/>
      </rPr>
      <t xml:space="preserve"> Il Fondo di cui al presente articolo può essere incrementato: Risorse di cui all’art. 53, comma 2 CCNL 8/6/2000 dell’Area III con riferimento alla sola dirigenza destinataria della presente sezione (non si deve duplicare con l'art. 90).</t>
    </r>
  </si>
  <si>
    <r>
      <rPr>
        <b/>
        <sz val="10"/>
        <color rgb="FF000000"/>
        <rFont val="Calibri"/>
        <family val="2"/>
        <scheme val="minor"/>
      </rPr>
      <t>Art. 91 c. 4 lett. d) CCNL 2020</t>
    </r>
    <r>
      <rPr>
        <sz val="10"/>
        <color rgb="FF000000"/>
        <rFont val="Calibri"/>
        <family val="2"/>
        <scheme val="minor"/>
      </rPr>
      <t xml:space="preserve"> Il Fondo di cui al presente articolo può essere incrementato: Risorse derivanti dall’applicazione dell’articolo 43 della legge n. 449/1997.</t>
    </r>
  </si>
  <si>
    <r>
      <rPr>
        <b/>
        <sz val="10"/>
        <color rgb="FF000000"/>
        <rFont val="Calibri"/>
        <family val="2"/>
        <scheme val="minor"/>
      </rPr>
      <t>Art. 91 c. 4 lett. e) CCNL 2020</t>
    </r>
    <r>
      <rPr>
        <sz val="10"/>
        <color rgb="FF000000"/>
        <rFont val="Calibri"/>
        <family val="2"/>
        <scheme val="minor"/>
      </rPr>
      <t xml:space="preserve"> Il Fondo di cui al presente articolo può essere incrementato: Quota di risparmi conseguiti e certificati in attuazione dell’articolo 16, commi 4, 5 e 6 del decreto legge 6 luglio 2011, n. 98.</t>
    </r>
  </si>
  <si>
    <r>
      <rPr>
        <b/>
        <sz val="10"/>
        <color rgb="FF000000"/>
        <rFont val="Calibri"/>
        <family val="2"/>
        <scheme val="minor"/>
      </rPr>
      <t>Art. 91 c. 4 lett. d) CCNL 2020</t>
    </r>
    <r>
      <rPr>
        <sz val="10"/>
        <color rgb="FF000000"/>
        <rFont val="Calibri"/>
        <family val="2"/>
        <scheme val="minor"/>
      </rPr>
      <t xml:space="preserve"> Il Fondo di cui al presente articolo può essere incrementato: Risorse previste da disposizioni di legge, coerenti con le finalità del presente fondo.</t>
    </r>
  </si>
  <si>
    <r>
      <rPr>
        <b/>
        <sz val="10"/>
        <color rgb="FF000000"/>
        <rFont val="Calibri"/>
        <family val="2"/>
        <scheme val="minor"/>
      </rPr>
      <t>Art. 91 c. 4 lett. c) CCNL 2020</t>
    </r>
    <r>
      <rPr>
        <sz val="10"/>
        <color rgb="FF000000"/>
        <rFont val="Calibri"/>
        <family val="2"/>
        <scheme val="minor"/>
      </rPr>
      <t xml:space="preserve"> Il Fondo di cui al presente articolo può essere incrementato: Risorse di cui all’art. 52, comma 5, lett. b) del CCNL 8/6/2000 dell’Area III calcolate con riferimento al monte salari della dirigenza destinataria della presente sezione.</t>
    </r>
  </si>
  <si>
    <r>
      <rPr>
        <b/>
        <sz val="10"/>
        <color rgb="FF000000"/>
        <rFont val="Calibri"/>
        <family val="2"/>
        <scheme val="minor"/>
      </rPr>
      <t>Art. 94 c. 4 lett. a) CCNL 2019</t>
    </r>
    <r>
      <rPr>
        <sz val="10"/>
        <color rgb="FF000000"/>
        <rFont val="Calibri"/>
        <family val="2"/>
        <scheme val="minor"/>
      </rPr>
      <t xml:space="preserve"> Il Fondo di cui al presente articolo può essere incrementato: Risorse di cui all’art. 53, comma 2 del CCNL 8/6/2000 (Finanziamento dei fondi per incremento delle dotazioni organiche o dei servizi) dell’Area IV, nonché dell’art. 53, comma 2 del CCNL 8/6/2000 (Finanziamento dei fondi per incremento delle dotazioni organiche) dell’Area III con riferimento alla sola dirigenza sanitaria e delle professioni sanitarie.</t>
    </r>
  </si>
  <si>
    <r>
      <rPr>
        <b/>
        <sz val="10"/>
        <color theme="1"/>
        <rFont val="Calibri"/>
        <family val="2"/>
        <scheme val="minor"/>
      </rPr>
      <t>Art. 94 c. 4 lett. b) CCNL 2019</t>
    </r>
    <r>
      <rPr>
        <sz val="10"/>
        <color theme="1"/>
        <rFont val="Calibri"/>
        <family val="2"/>
        <scheme val="minor"/>
      </rPr>
      <t xml:space="preserve"> Il Fondo di cui al presente articolo può essere incrementato: Risorse derivanti da disposizioni di legge che prevedano specifici trattamenti economici in favore del personale, coerenti con le finalità del presente Fondo.</t>
    </r>
  </si>
  <si>
    <r>
      <rPr>
        <b/>
        <sz val="10"/>
        <color rgb="FF000000"/>
        <rFont val="Calibri"/>
        <family val="2"/>
        <scheme val="minor"/>
      </rPr>
      <t>Art. 95 c. 4 lett. a) CCNL 2019</t>
    </r>
    <r>
      <rPr>
        <sz val="10"/>
        <color rgb="FF000000"/>
        <rFont val="Calibri"/>
        <family val="2"/>
        <scheme val="minor"/>
      </rPr>
      <t xml:space="preserve"> Il Fondo di cui al presente articolo può essere incrementato: Importi corrispondenti ai ratei di RIA e degli assegni personali, di cui all’art. 50, comma 2, lett. d) del CCNL 8/6/2000 ( Fondo per indennità di specificità medica, retribuzione di posizione, equiparazione, specifico trattamento o indennità per i dirigenti con incarico di direzione di struttura complessa) dell’ Area IV Medico-Veterinaria ed all’art. 50, comma 2, lett. d) CCNL 8/6/2000 (Fondi per la retribuzione di posizione, equiparazione, specifico trattamento, indennità di direzione di struttura complessa) dell’ Area III con riferimento alla sola dirigenza sanitaria e delle professioni sanitaria del personale cessato dal servizio nel corso dell’anno precedente.</t>
    </r>
  </si>
  <si>
    <r>
      <rPr>
        <b/>
        <sz val="10"/>
        <color theme="1"/>
        <rFont val="Calibri"/>
        <family val="2"/>
        <scheme val="minor"/>
      </rPr>
      <t>Art. 95 c. 4 lett. b) CCNL 2019</t>
    </r>
    <r>
      <rPr>
        <sz val="10"/>
        <color theme="1"/>
        <rFont val="Calibri"/>
        <family val="2"/>
        <scheme val="minor"/>
      </rPr>
      <t xml:space="preserve"> Il Fondo di cui al presente articolo può essere incrementato: Risorse di cui all’art. 53, comma 2 del CCNL 8/6/2000 (Finanziamento dei fondi per incremento delle dotazioni organiche o dei servizi) dell’Area IV, nonché dell’art. 53, comma 2 del CCNL 8/6/2000 (Finanziamento dei fondi per incremento delle dotazioni organiche) dell’Area III con riferimento alla sola dirigenza sanitaria e delle professioni sanitarie.</t>
    </r>
  </si>
  <si>
    <r>
      <rPr>
        <b/>
        <sz val="10"/>
        <color theme="1"/>
        <rFont val="Calibri"/>
        <family val="2"/>
        <scheme val="minor"/>
      </rPr>
      <t>Art. 95 c. 4 lett. c) CCNL 2019</t>
    </r>
    <r>
      <rPr>
        <sz val="10"/>
        <color theme="1"/>
        <rFont val="Calibri"/>
        <family val="2"/>
        <scheme val="minor"/>
      </rPr>
      <t xml:space="preserve"> Il Fondo di cui al presente articolo può essere incrementato: Risorse di cui all’art. 52, comma 5, lett. b) del CCNL 8/6/2000 (Fondo della retribuzione di risultato e premio per la qualità della prestazione individuale) dell’Area IV Medico-Veterinaria, nonché dell’art. 52, comma 5, lett. b) del CCNL 8/6/2000 (Fondo della retribuzione di risultato e premio per la qualità della prestazione individuale) dell’Area III con riferimento alla sola dirigenza sanitaria e delle professioni sanitarie.</t>
    </r>
  </si>
  <si>
    <r>
      <rPr>
        <b/>
        <sz val="10"/>
        <color theme="1"/>
        <rFont val="Calibri"/>
        <family val="2"/>
        <scheme val="minor"/>
      </rPr>
      <t>Art. 95 c. 4 lett. d) CCNL 2019</t>
    </r>
    <r>
      <rPr>
        <sz val="10"/>
        <color theme="1"/>
        <rFont val="Calibri"/>
        <family val="2"/>
        <scheme val="minor"/>
      </rPr>
      <t xml:space="preserve"> Il Fondo di cui al presente articolo può essere incrementato: Risorse derivanti dall’applicazione dell’articolo 43 della legge n. 449/1997.</t>
    </r>
  </si>
  <si>
    <r>
      <rPr>
        <b/>
        <sz val="10"/>
        <color theme="1"/>
        <rFont val="Calibri"/>
        <family val="2"/>
        <scheme val="minor"/>
      </rPr>
      <t>Art. 95 c. 4 lett. f) CCNL 2019</t>
    </r>
    <r>
      <rPr>
        <sz val="10"/>
        <color theme="1"/>
        <rFont val="Calibri"/>
        <family val="2"/>
        <scheme val="minor"/>
      </rPr>
      <t xml:space="preserve"> Il Fondo di cui al presente articolo può essere incrementato: Risorse derivanti da disposizioni di legge che prevedano specifici trattamenti economici in favore del personale, coerenti con le finalità del presente Fondo.</t>
    </r>
  </si>
  <si>
    <r>
      <rPr>
        <b/>
        <sz val="10"/>
        <color theme="1"/>
        <rFont val="Calibri"/>
        <family val="2"/>
        <scheme val="minor"/>
      </rPr>
      <t>Art. 95 c. 4 lett. e) CCNL 2019</t>
    </r>
    <r>
      <rPr>
        <sz val="10"/>
        <color theme="1"/>
        <rFont val="Calibri"/>
        <family val="2"/>
        <scheme val="minor"/>
      </rPr>
      <t xml:space="preserve"> Il Fondo di cui al presente articolo può essere incrementato: Quota di risparmi conseguiti e certificati in attuazione dell’articolo 16, commi 4, 5 e 6 del decreto legge 6 luglio 2011, n. 98.</t>
    </r>
  </si>
  <si>
    <r>
      <rPr>
        <b/>
        <sz val="10"/>
        <color rgb="FF000000"/>
        <rFont val="Calibri"/>
        <family val="2"/>
        <scheme val="minor"/>
      </rPr>
      <t>Art. 96 c. 4 lett. a) CCNL 2019</t>
    </r>
    <r>
      <rPr>
        <sz val="10"/>
        <color rgb="FF000000"/>
        <rFont val="Calibri"/>
        <family val="2"/>
        <scheme val="minor"/>
      </rPr>
      <t xml:space="preserve"> Il Fondo di cui al presente articolo può essere incrementato: Risorse di cui all’art. 53, comma 2 del CCNL 8/6/2000 (Finanziamento dei fondi per incremento delle dotazioni organiche o dei servizi) dell’Area IV, nonché dell’art. 53, comma 2 del CCNL 8/6/2000 (Finanziamento dei fondi per incremento delle dotazioni organiche) dell’Area III con riferimento alla sola dirigenza sanitaria e delle professioni sanitarie.</t>
    </r>
  </si>
  <si>
    <r>
      <rPr>
        <b/>
        <sz val="10"/>
        <color theme="1"/>
        <rFont val="Calibri"/>
        <family val="2"/>
        <scheme val="minor"/>
      </rPr>
      <t>Art. 96 c. 4 lett. b) CCNL 2019</t>
    </r>
    <r>
      <rPr>
        <sz val="10"/>
        <color theme="1"/>
        <rFont val="Calibri"/>
        <family val="2"/>
        <scheme val="minor"/>
      </rPr>
      <t xml:space="preserve"> Il Fondo di cui al presente articolo può essere incrementato: Risorse derivanti da disposizioni di legge che prevedano specifici trattamenti economici in favore del personale, coerenti con le finalità del presente Fondo.</t>
    </r>
  </si>
  <si>
    <t>SOMMA UTILIZZO RISORSE</t>
  </si>
  <si>
    <r>
      <rPr>
        <b/>
        <sz val="10"/>
        <color rgb="FF000000"/>
        <rFont val="Calibri"/>
        <family val="2"/>
        <scheme val="minor"/>
      </rPr>
      <t>Art. 101 c. 1 del CCNL 2022</t>
    </r>
    <r>
      <rPr>
        <sz val="10"/>
        <color indexed="8"/>
        <rFont val="Calibri"/>
        <family val="2"/>
        <scheme val="minor"/>
      </rPr>
      <t xml:space="preserve"> il Fondo condizioni di lavoro e incarichi di cui all’art. 80 del CCNL 21.5.2018 è stabilmente incrementato di un importo, su base annua, pari a Euro 84,50 pro-capite, applicati alle unità di personale destinatarie del presente CCNL in servizio al 31/12/2018.</t>
    </r>
  </si>
  <si>
    <r>
      <rPr>
        <b/>
        <sz val="10"/>
        <color rgb="FF000000"/>
        <rFont val="Calibri"/>
        <family val="2"/>
        <scheme val="minor"/>
      </rPr>
      <t>Art. 101 c. 2 del CCNL 2022</t>
    </r>
    <r>
      <rPr>
        <sz val="10"/>
        <color indexed="8"/>
        <rFont val="Calibri"/>
        <family val="2"/>
        <scheme val="minor"/>
      </rPr>
      <t xml:space="preserve"> Al fine di garantire la corresponsione a carico del Fondo premialità e fasce dell’intero valore delle fasce attribuite, il predetto Fondo è incrementato di un importo calcolato in rapporto all’incremento delle fasce disposto dall’art. 97, comma 1 (Incrementi degli stipendi tabellari) con le cadenze ivi previste.</t>
    </r>
  </si>
  <si>
    <r>
      <rPr>
        <b/>
        <sz val="10"/>
        <color rgb="FF000000"/>
        <rFont val="Calibri"/>
        <family val="2"/>
        <scheme val="minor"/>
      </rPr>
      <t xml:space="preserve">Art. 102 c. 2 lett. a) del CCNL 2022 </t>
    </r>
    <r>
      <rPr>
        <sz val="10"/>
        <color rgb="FF000000"/>
        <rFont val="Calibri"/>
        <family val="2"/>
        <scheme val="minor"/>
      </rPr>
      <t>“Fondo incarichi, progressioni economiche e indennità professionali”, costituito, in prima applicazione, con le risorse indicate al comma 2 (confluiscono, in un unico importo, nei valori consolidatisi nell’anno 2022): Risorse del precedente Fondo condizioni di lavoro e incarichi di cui all’art. 80 del CCNL 21/5/2018 destinate alle indennità di incarico nonché all’indennità di coordinamento - già ad esaurimento - di cui al capo II, titolo III del CCNL comparto Sanità sottoscritto il 21/5/2018.</t>
    </r>
  </si>
  <si>
    <r>
      <rPr>
        <b/>
        <sz val="10"/>
        <color rgb="FF000000"/>
        <rFont val="Calibri"/>
        <family val="2"/>
        <scheme val="minor"/>
      </rPr>
      <t>Art. 102 c. 2 lett. b) del CCNL 2022</t>
    </r>
    <r>
      <rPr>
        <sz val="10"/>
        <color rgb="FF000000"/>
        <rFont val="Calibri"/>
        <family val="2"/>
        <scheme val="minor"/>
      </rPr>
      <t xml:space="preserve"> “Fondo incarichi, progressioni economiche e indennità professionali”, costituito, in prima applicazione, con le risorse indicate al comma 2 (confluiscono, in un unico importo, nei valori consolidatisi nell’anno 2022): Risorse del precedente Fondo condizioni di lavoro e incarichi di cui all’art. 80 del CCNL 21/5/2018 destinate ai trattamenti accessori che cessano di essere corrisposti ai sensi dell’art. 32 comma 5, secondo alinea (Trattamento economico degli incarichi di funzione del personale dell’area dei professionisti della salute e dei funzionari) a seguito della trasposizione dei precedenti incarichi nel nuovo sistema degli incarichi ai sensi dell’art. 36 (Trasposizione degli incarichi già assegnati nel nuovo sistema degli incarichi).</t>
    </r>
  </si>
  <si>
    <r>
      <rPr>
        <b/>
        <sz val="10"/>
        <color rgb="FF000000"/>
        <rFont val="Calibri"/>
        <family val="2"/>
        <scheme val="minor"/>
      </rPr>
      <t>Art. 102 c. 2 lett. c) del CCNL 2022</t>
    </r>
    <r>
      <rPr>
        <sz val="10"/>
        <color rgb="FF000000"/>
        <rFont val="Calibri"/>
        <family val="2"/>
        <scheme val="minor"/>
      </rPr>
      <t xml:space="preserve"> Risorse del precedente Fondo condizioni di lavoro e incarichi di cui all’art. 80 del CCNL 21/5/2018 destinate alla corresponsione dell’indennità di qualificazione professionale e delle indennità professionali specifiche.</t>
    </r>
  </si>
  <si>
    <r>
      <rPr>
        <b/>
        <sz val="10"/>
        <color rgb="FF000000"/>
        <rFont val="Calibri"/>
        <family val="2"/>
        <scheme val="minor"/>
      </rPr>
      <t>Art. 102 c. 2 lett. d) del CCNL 2022</t>
    </r>
    <r>
      <rPr>
        <sz val="10"/>
        <color rgb="FF000000"/>
        <rFont val="Calibri"/>
        <family val="2"/>
        <scheme val="minor"/>
      </rPr>
      <t xml:space="preserve"> Risorse del precedente Fondo premialità e fasce di cui all’art. 81 del CCNL 21/5/2018 a copertura dei differenziali di professionalità attribuiti ai sensi dell’art. 99, comma 3, lett. b) (Trattamento economico nell’ambito del nuovo sistema di classificazione professionale) mediante consolidamento delle fasce retributive già maturate dal personale al momento della trasposizione al nuovo sistema di classificazione professionale.</t>
    </r>
  </si>
  <si>
    <r>
      <rPr>
        <b/>
        <sz val="10"/>
        <color rgb="FF000000"/>
        <rFont val="Calibri"/>
        <family val="2"/>
        <scheme val="minor"/>
      </rPr>
      <t>Art. 102 c. 2 lett. e) del CCNL 2022</t>
    </r>
    <r>
      <rPr>
        <sz val="10"/>
        <color rgb="FF000000"/>
        <rFont val="Calibri"/>
        <family val="2"/>
        <scheme val="minor"/>
      </rPr>
      <t xml:space="preserve"> Risorse, già a carico del bilancio, corrispondenti alle differenze tabellari tra D e Ds, a ulteriore copertura dei differenziali di professionalità di cui alla lett. d).</t>
    </r>
  </si>
  <si>
    <r>
      <rPr>
        <b/>
        <sz val="10"/>
        <color rgb="FF000000"/>
        <rFont val="Calibri"/>
        <family val="2"/>
        <scheme val="minor"/>
      </rPr>
      <t>Art. 102 c. 3 lett. a) del CCNL 2022</t>
    </r>
    <r>
      <rPr>
        <sz val="10"/>
        <color rgb="FF000000"/>
        <rFont val="Calibri"/>
        <family val="2"/>
        <scheme val="minor"/>
      </rPr>
      <t xml:space="preserve"> L’importo di cui al comma 1 è stabilmente incrementato: Degli importi annuali della RIA non più corrisposta al personale cessato dal servizio, a decorrere dall’anno successivo a quello di cessazione.</t>
    </r>
  </si>
  <si>
    <r>
      <rPr>
        <b/>
        <sz val="10"/>
        <color rgb="FF000000"/>
        <rFont val="Calibri"/>
        <family val="2"/>
        <scheme val="minor"/>
      </rPr>
      <t>Art. 102 c. 3 lett. b) del CCNL 2022</t>
    </r>
    <r>
      <rPr>
        <sz val="10"/>
        <color rgb="FF000000"/>
        <rFont val="Calibri"/>
        <family val="2"/>
        <scheme val="minor"/>
      </rPr>
      <t xml:space="preserve"> L’importo di cui al comma 1 è stabilmente incrementato: Degli importi annuali delle risorse del Fondo premialità e condizioni di lavoro di cui all’art. 103 destinate a eventuali trattamenti accessori che cessano di essere corrisposti ai sensi dell’art. 32, comma 5, secondo alinea (Trattamento economico degli incarichi di funzione del personale dell’area dei professionisti della salute e dei funzionari) a seguito dell’applicazione del capo III del titolo III del presente CCNL.</t>
    </r>
  </si>
  <si>
    <r>
      <rPr>
        <b/>
        <sz val="10"/>
        <color rgb="FF000000"/>
        <rFont val="Calibri"/>
        <family val="2"/>
        <scheme val="minor"/>
      </rPr>
      <t>Art. 102 c. 3 lett. c) del CCNL 2022</t>
    </r>
    <r>
      <rPr>
        <sz val="10"/>
        <color rgb="FF000000"/>
        <rFont val="Calibri"/>
        <family val="2"/>
        <scheme val="minor"/>
      </rPr>
      <t xml:space="preserve"> L’importo di cui al comma 1 è stabilmente incrementato: Delle risorse che saranno eventualmente determinate in applicazione dell’articolo 39, commi 4, lett. b) e 8 del CCNL 7/4/1999 (Fondo per il finanziamento delle fasce retributive, delle posizioni organizzative, del valore comune delle ex indennità di qualificazione professionale e dell’indennità professionale specifica), nel rispetto delle linee di indirizzo emanate a livello regionale di cui all’art. 7, comma 1, lett. b) e c) (Confronto regionale), evitandosi a tal fine ogni duplicazione di risorse rispetto a quanto destinato al Fondo premialità e condizioni di lavoro ai sensi dell’art. 103, comma 3.</t>
    </r>
  </si>
  <si>
    <r>
      <rPr>
        <b/>
        <sz val="10"/>
        <color rgb="FF000000"/>
        <rFont val="Calibri"/>
        <family val="2"/>
        <scheme val="minor"/>
      </rPr>
      <t>Art. 102 c. 3 lett. d) del CCNL 2022</t>
    </r>
    <r>
      <rPr>
        <sz val="10"/>
        <color indexed="8"/>
        <rFont val="Calibri"/>
        <family val="2"/>
        <scheme val="minor"/>
      </rPr>
      <t xml:space="preserve"> L’importo di cui al comma 1 è stabilmente incrementato: Della riduzione del Fondo premialità e condizioni e di lavoro operata ai sensi dell’art. 103, comma 12.</t>
    </r>
  </si>
  <si>
    <r>
      <rPr>
        <b/>
        <sz val="10"/>
        <color rgb="FF000000"/>
        <rFont val="Calibri"/>
        <family val="2"/>
      </rPr>
      <t>Art. 102 c. 5 del CCNL 2022</t>
    </r>
    <r>
      <rPr>
        <sz val="10"/>
        <color rgb="FF000000"/>
        <rFont val="Calibri"/>
        <family val="2"/>
      </rPr>
      <t xml:space="preserve"> Le disponibilità del presente Fondo sono ulteriormente incrementabili ai sensi dell’art. 1 comma 612 della legge n. 234 del 30 dicembre 2021 (Legge di bilancio 2022) e con la decorrenza ivi indicata, di un importo, su base annua, non superiore a Euro 145,53 pro-capite, applicato alle unità di personale destinatarie del presente CCNL in servizio al 31/12/2018, a valere su risorse appositamente stanziate a carico dei bilanci delle aziende o degli enti. Le risorse di cui al presente comma sono destinate alla remunerazione degli incarichi di cui al TITOLO III – CAPO III (Sistema degli incarichi).</t>
    </r>
  </si>
  <si>
    <r>
      <rPr>
        <b/>
        <sz val="10"/>
        <color rgb="FF000000"/>
        <rFont val="Calibri"/>
        <family val="2"/>
      </rPr>
      <t>Art. 102 c. 6 lett. a) del CCNL 2022</t>
    </r>
    <r>
      <rPr>
        <sz val="10"/>
        <color indexed="8"/>
        <rFont val="Calibri"/>
        <family val="2"/>
      </rPr>
      <t xml:space="preserve"> Alle indennità correlate agli incarichi di cui al TITOLO III – CAPO III garantendo comunque la copertura degli incarichi già attribuiti in fase di trasposizione al nuovo sistema degli incarichi, secondo la disciplina di cui all’art. 36.</t>
    </r>
  </si>
  <si>
    <r>
      <rPr>
        <b/>
        <sz val="10"/>
        <color rgb="FF000000"/>
        <rFont val="Calibri"/>
        <family val="2"/>
      </rPr>
      <t>Art. 102 c. 6 lett. b) del CCNL 2022</t>
    </r>
    <r>
      <rPr>
        <sz val="10"/>
        <color indexed="8"/>
        <rFont val="Calibri"/>
        <family val="2"/>
      </rPr>
      <t xml:space="preserve"> Ai differenziali economici di professionalità di cui all’art. 19.</t>
    </r>
  </si>
  <si>
    <r>
      <rPr>
        <b/>
        <sz val="10"/>
        <color rgb="FF000000"/>
        <rFont val="Calibri"/>
        <family val="2"/>
      </rPr>
      <t>Art. 102 c. 6 lett. c) del CCNL 2022</t>
    </r>
    <r>
      <rPr>
        <sz val="10"/>
        <color indexed="8"/>
        <rFont val="Calibri"/>
        <family val="2"/>
      </rPr>
      <t xml:space="preserve"> Agli assegni ad personam attribuiti nel caso di passaggio di area o di assegnazione a mansioni inferiori per inidoneità psico-fisica, a seguito dell’applicazione dell’Art. 23 (Disposizioni particolari sulla conservazione del trattamento economico in godimento) e dell’Art. 37 (Norma sul personale trasferito alle Arpa).</t>
    </r>
  </si>
  <si>
    <r>
      <rPr>
        <b/>
        <sz val="10"/>
        <color rgb="FF000000"/>
        <rFont val="Calibri"/>
        <family val="2"/>
      </rPr>
      <t>Art. 102 c. 6 lett. d) del CCNL 2022</t>
    </r>
    <r>
      <rPr>
        <sz val="10"/>
        <color indexed="8"/>
        <rFont val="Calibri"/>
        <family val="2"/>
      </rPr>
      <t xml:space="preserve"> Alla indennità di coordinamento, già ad esaurimento, prevista dall’art. 21, commi 1 e 2, del CCNL del 21.5.2018.</t>
    </r>
  </si>
  <si>
    <r>
      <rPr>
        <b/>
        <sz val="10"/>
        <color rgb="FF000000"/>
        <rFont val="Calibri"/>
        <family val="2"/>
      </rPr>
      <t>Art. 102 c. 6 lett. e) del CCNL 2022</t>
    </r>
    <r>
      <rPr>
        <sz val="10"/>
        <color indexed="8"/>
        <rFont val="Calibri"/>
        <family val="2"/>
      </rPr>
      <t xml:space="preserve"> All’indennità di qualificazione professionale di cui all’art. 99, comma 3, lett. c).</t>
    </r>
  </si>
  <si>
    <r>
      <rPr>
        <b/>
        <sz val="10"/>
        <color rgb="FF000000"/>
        <rFont val="Calibri"/>
        <family val="2"/>
      </rPr>
      <t>Art. 102 c. 6 lett. f) del CCNL 2022</t>
    </r>
    <r>
      <rPr>
        <sz val="10"/>
        <color indexed="8"/>
        <rFont val="Calibri"/>
        <family val="2"/>
      </rPr>
      <t xml:space="preserve"> Alla indennità professionale specifica di cui all’art. 108.</t>
    </r>
  </si>
  <si>
    <r>
      <rPr>
        <b/>
        <sz val="10"/>
        <color rgb="FF000000"/>
        <rFont val="Calibri"/>
        <family val="2"/>
      </rPr>
      <t>Art. 102 c. 7 del CCNL 2022</t>
    </r>
    <r>
      <rPr>
        <sz val="10"/>
        <color indexed="8"/>
        <rFont val="Calibri"/>
        <family val="2"/>
      </rPr>
      <t xml:space="preserve"> Eventuali residui del presente Fondo (Fondo incarichi, progressioni economiche e indennità professionali) alimentano il Fondo premialità e condizioni di lavoro ai sensi dell’art. 103, comma 10.</t>
    </r>
  </si>
  <si>
    <r>
      <rPr>
        <b/>
        <sz val="10"/>
        <color rgb="FF000000"/>
        <rFont val="Calibri"/>
        <family val="2"/>
        <scheme val="minor"/>
      </rPr>
      <t>Art. 103 c. 2 lett. a) CCNL 2022</t>
    </r>
    <r>
      <rPr>
        <sz val="10"/>
        <color indexed="8"/>
        <rFont val="Calibri"/>
        <family val="2"/>
        <scheme val="minor"/>
      </rPr>
      <t xml:space="preserve"> “Fondo premialità e condizioni di lavoro”, costituito, in prima applicazione, con le risorse indicate al comma 2 (confluiscono, in un unico importo, nei valori consolidatisi nell’anno 2022): Risorse del precedente Fondo condizioni di lavoro e incarichi al netto delle quote di cui all’art. 102 (Fondo incarichi, progressioni economiche e indennità professionali), comma 2, lett. a), b), c).</t>
    </r>
  </si>
  <si>
    <r>
      <rPr>
        <b/>
        <sz val="10"/>
        <color rgb="FF000000"/>
        <rFont val="Calibri"/>
        <family val="2"/>
        <scheme val="minor"/>
      </rPr>
      <t>Art. 103 c. 2 lett. b) CCNL 2022</t>
    </r>
    <r>
      <rPr>
        <sz val="10"/>
        <color indexed="8"/>
        <rFont val="Calibri"/>
        <family val="2"/>
        <scheme val="minor"/>
      </rPr>
      <t xml:space="preserve"> Risorse del precedente Fondo premialità e fasce al netto delle quote di cui all’art. 102 (Fondo incarichi, progressioni economiche e indennità professionali), comma 2, lett. d).</t>
    </r>
  </si>
  <si>
    <r>
      <rPr>
        <b/>
        <sz val="10"/>
        <color rgb="FF000000"/>
        <rFont val="Calibri"/>
        <family val="2"/>
        <scheme val="minor"/>
      </rPr>
      <t>Art. 103 c. 3 CCNL 2022</t>
    </r>
    <r>
      <rPr>
        <sz val="10"/>
        <color indexed="8"/>
        <rFont val="Calibri"/>
        <family val="2"/>
        <scheme val="minor"/>
      </rPr>
      <t xml:space="preserve"> L’importo di cui al comma 1 è stabilmente incrementato delle risorse che saranno eventualmente determinate in applicazione dell’articolo 39, commi 4, lett. b) e 8 del CCNL 7/4/1999 (Fondo per il finanziamento delle fasce retributive, delle posizioni organizzative, del valore comune delle ex indennità di qualificazione professionale e dell’indennità professionale specifica), nel rispetto delle linee di indirizzo emanate a livello regionale di cui all’art. 7, comma 1, lett. b) e c) (Confronto regionale), evitandosi a tal fine ogni duplicazione di risorse rispetto a quanto destinato al Fondo incarichi, progressioni economiche e indennità professionali ai sensi dell’art. 102, comma 3, lett. c).</t>
    </r>
  </si>
  <si>
    <r>
      <rPr>
        <b/>
        <sz val="10"/>
        <color rgb="FF000000"/>
        <rFont val="Calibri"/>
        <family val="2"/>
        <scheme val="minor"/>
      </rPr>
      <t>Art. 103 c. 4 CCNL 2022</t>
    </r>
    <r>
      <rPr>
        <sz val="10"/>
        <color indexed="8"/>
        <rFont val="Calibri"/>
        <family val="2"/>
        <scheme val="minor"/>
      </rPr>
      <t xml:space="preserve"> Il presente Fondo è ridotto delle risorse confluite nel Fondo incarichi, progressioni economiche e indennità professionali ai sensi dell’art. 102 (Fondo incarichi, progressioni economiche e indennità professionali), comma 3, lett. b).</t>
    </r>
  </si>
  <si>
    <r>
      <rPr>
        <b/>
        <sz val="10"/>
        <color rgb="FF000000"/>
        <rFont val="Calibri"/>
        <family val="2"/>
      </rPr>
      <t xml:space="preserve">Art. 103 c. 5 lett. a) CCNL 2022 </t>
    </r>
    <r>
      <rPr>
        <sz val="10"/>
        <color indexed="8"/>
        <rFont val="Calibri"/>
        <family val="2"/>
      </rPr>
      <t>Delle risorse non consolidate regionali derivanti dall’applicazione delle disposizioni di cui all’art. 38, comma 4, lett. b) e comma 5 del CCNL del 7/4/1999 (Fondo della produttività collettiva per il miglioramento dei servizi e per il premio della qualità delle prestazioni individuali) come modificato dall’art. 33, comma 1, del CCNL del 19/4/2004 (Risorse per la contrattazione integrativa), alle condizioni e con i vincoli ivi indicati, con destinazione alle finalità di cui al comma 9 lettera c), nel rispetto delle linee di indirizzo emanate a livello regionale ai sensi dell’art. 7, comma 1, lett. a) (Confronto regionale).</t>
    </r>
  </si>
  <si>
    <r>
      <rPr>
        <b/>
        <sz val="10"/>
        <color rgb="FF000000"/>
        <rFont val="Calibri"/>
        <family val="2"/>
      </rPr>
      <t xml:space="preserve">Art. 103 c. 5 lett. b) CCNL 2022 </t>
    </r>
    <r>
      <rPr>
        <sz val="10"/>
        <color indexed="8"/>
        <rFont val="Calibri"/>
        <family val="2"/>
      </rPr>
      <t>Delle risorse derivanti dall’applicazione dell’articolo 43 della legge n. 449/1997.</t>
    </r>
  </si>
  <si>
    <r>
      <rPr>
        <b/>
        <sz val="10"/>
        <color rgb="FF000000"/>
        <rFont val="Calibri"/>
        <family val="2"/>
      </rPr>
      <t>Art. 103 c. 5 lett. c) CCNL 2022</t>
    </r>
    <r>
      <rPr>
        <sz val="10"/>
        <color indexed="8"/>
        <rFont val="Calibri"/>
        <family val="2"/>
      </rPr>
      <t xml:space="preserve"> Della quota di risparmi conseguiti e certificati in attuazione dell’articolo 16, commi 4, 5 e 6 del decreto legge 6 luglio 2011, n. 98.</t>
    </r>
  </si>
  <si>
    <r>
      <rPr>
        <b/>
        <sz val="10"/>
        <color rgb="FF000000"/>
        <rFont val="Calibri"/>
        <family val="2"/>
      </rPr>
      <t>Art. 103 c. 5 lett. d) CCNL 2022</t>
    </r>
    <r>
      <rPr>
        <sz val="10"/>
        <color indexed="8"/>
        <rFont val="Calibri"/>
        <family val="2"/>
      </rPr>
      <t xml:space="preserve"> Delle risorse derivanti da disposizioni di legge che prevedano specifici trattamenti economici in favore del personale, coerenti con le finalità del presente Fondo, tra cui a titolo esemplificativo e non esaustivo quelle di cui all’articolo dall’art. 113, D. Lgs. n. 50/2016 e quelle di cui all’art. 8 del DM 28/2/1997.</t>
    </r>
  </si>
  <si>
    <r>
      <rPr>
        <b/>
        <sz val="10"/>
        <color rgb="FF000000"/>
        <rFont val="Calibri"/>
        <family val="2"/>
      </rPr>
      <t>Art. 103 c. 5 lett. e) CCNL 2022</t>
    </r>
    <r>
      <rPr>
        <sz val="10"/>
        <color indexed="8"/>
        <rFont val="Calibri"/>
        <family val="2"/>
      </rPr>
      <t xml:space="preserve"> Le risorse di cui all’art. 102 (Fondo incarichi, progressioni economiche e indennità professionali) comma 3, lett. a) relative all'anno di cessazione, calcolate in misura pari alle mensilità residue dopo la cessazione, computandosi a tal fine, oltre ai ratei di tredicesima mensilità, le frazioni di mese superiori a quindici giorni.</t>
    </r>
  </si>
  <si>
    <r>
      <rPr>
        <b/>
        <sz val="10"/>
        <color rgb="FF000000"/>
        <rFont val="Calibri"/>
        <family val="2"/>
      </rPr>
      <t>Art. 103 c. 7 del CCNL 2022</t>
    </r>
    <r>
      <rPr>
        <sz val="10"/>
        <color indexed="8"/>
        <rFont val="Calibri"/>
        <family val="2"/>
      </rPr>
      <t xml:space="preserve"> In attuazione di quanto previsto dall’art. 1, comma 604 della legge n. 234 del 30 dicembre 2021 (Legge di bilancio 2022), con la decorrenza ivi indicata, le disponibilità del presente Fondo sono ulteriormente incrementabili, a valere su risorse appositamente stanziate a carico dei bilanci delle aziende o degli enti, variabili, di un importo, su base annua, non superiore a Euro 68,41 annui pro-capite, applicati alle unità di personale destinatarie del presente CCNL in servizio al 31/12/2018.</t>
    </r>
  </si>
  <si>
    <r>
      <rPr>
        <b/>
        <sz val="10"/>
        <color rgb="FF000000"/>
        <rFont val="Calibri"/>
        <family val="2"/>
      </rPr>
      <t>Art. 103 c. 8 del CCNL 2022</t>
    </r>
    <r>
      <rPr>
        <sz val="10"/>
        <color indexed="8"/>
        <rFont val="Calibri"/>
        <family val="2"/>
      </rPr>
      <t xml:space="preserve"> In attuazione di quanto previsto dall’art. 1, comma 293 della legge 30/12/2021, n. 234, con la decorrenza ivi indicata, le disponibilità del presente Fondo sono ulteriormente incrementabili sulla base del piano di riparto tra le aziende e gli enti effettuato a livello regionale, previo confronto di cui all’art. 7, comma 1, lett. g) (Confronto regionale), della quota delle predette risorse attribuita a ciascuna Regione, secondo le indicazioni dell’allegata tabella G. Le aziende e gli enti, garantiscono comunque, anche prima del suddetto riparto regionale, la copertura del valore attribuito a titolo di anticipazione dell’indennità di pronto soccorso ai sensi dell’art. 107, comma 4 (Indennità per l’operatività in particolari UO/Servizi) e la conseguente integrazione delle risorse del presente fondo.</t>
    </r>
  </si>
  <si>
    <r>
      <rPr>
        <b/>
        <sz val="10"/>
        <color rgb="FF000000"/>
        <rFont val="Calibri"/>
        <family val="2"/>
      </rPr>
      <t>Art. 103 c. 9 lett. a) CCNL 2022</t>
    </r>
    <r>
      <rPr>
        <sz val="10"/>
        <color indexed="8"/>
        <rFont val="Calibri"/>
        <family val="2"/>
      </rPr>
      <t xml:space="preserve"> Compensi di lavoro straordinario di cui all’art. 47 (Lavoro straordinario).</t>
    </r>
  </si>
  <si>
    <r>
      <rPr>
        <b/>
        <sz val="10"/>
        <color rgb="FF000000"/>
        <rFont val="Calibri"/>
        <family val="2"/>
      </rPr>
      <t xml:space="preserve">Art. 103 c. 9 lett. d) </t>
    </r>
    <r>
      <rPr>
        <sz val="10"/>
        <color indexed="8"/>
        <rFont val="Calibri"/>
        <family val="2"/>
      </rPr>
      <t>CCNL 2022 Misure di welfare integrativo in favore del personale secondo la disciplina di cui all’art. 89 (Welfare integrativo).</t>
    </r>
  </si>
  <si>
    <r>
      <rPr>
        <b/>
        <sz val="10"/>
        <color rgb="FF000000"/>
        <rFont val="Calibri"/>
        <family val="2"/>
      </rPr>
      <t>Art. 103 c. 9 lett. c) CCNL 2022</t>
    </r>
    <r>
      <rPr>
        <sz val="10"/>
        <color indexed="8"/>
        <rFont val="Calibri"/>
        <family val="2"/>
      </rPr>
      <t xml:space="preserve"> Premi correlati alla performance organizzativa o individuale ai quali è comunque destinato, in sede di contrattazione integrativa ai sensi dell’art. 9 comma 5 lettera a) (Contrattazione collettiva integrativa: soggetti e materie), un importo non inferiore al 70% delle risorse destinate ai medesimi premi nell’anno 2022.</t>
    </r>
  </si>
  <si>
    <r>
      <rPr>
        <b/>
        <sz val="10"/>
        <color rgb="FF000000"/>
        <rFont val="Calibri"/>
        <family val="2"/>
      </rPr>
      <t>Art. 103 c. 9 lett. b) CCNL 202</t>
    </r>
    <r>
      <rPr>
        <sz val="10"/>
        <color indexed="8"/>
        <rFont val="Calibri"/>
        <family val="2"/>
      </rPr>
      <t>2 Indennità correlate alle condizioni di lavoro di cui al TITOLO X - CAPO III con esclusione delle indennità di cui agli artt. 104 (Indennità di specificità infermieristica) e 105 (Indennità tutela del malato e promozione della salute).</t>
    </r>
  </si>
  <si>
    <r>
      <rPr>
        <b/>
        <sz val="10"/>
        <color rgb="FF000000"/>
        <rFont val="Calibri"/>
        <family val="2"/>
      </rPr>
      <t>Art. 103 c. 9 lett. e) CCNL 2022</t>
    </r>
    <r>
      <rPr>
        <sz val="10"/>
        <color indexed="8"/>
        <rFont val="Calibri"/>
        <family val="2"/>
      </rPr>
      <t xml:space="preserve"> Trattamenti economici previsti da specifiche disposizioni di legge a valere esclusivamente sulle risorse di cui al comma 5, lett. d).</t>
    </r>
  </si>
  <si>
    <r>
      <rPr>
        <b/>
        <sz val="10"/>
        <color rgb="FF000000"/>
        <rFont val="Calibri"/>
        <family val="2"/>
      </rPr>
      <t xml:space="preserve">Art. 103 c. 10 del CCNL 2022 </t>
    </r>
    <r>
      <rPr>
        <sz val="10"/>
        <color indexed="8"/>
        <rFont val="Calibri"/>
        <family val="2"/>
      </rPr>
      <t>Alle risorse di cui al comma 8 sono altresì sommate eventuali risorse residue, relative a precedenti annualità, del presente Fondo nonché eventuali risorse residue del Fondo incarichi, progressioni economiche e indennità professionali relative all’anno in corso, con prioritaria destinazione alle voci di cui al comma 9, lett. a), b).</t>
    </r>
  </si>
  <si>
    <r>
      <rPr>
        <b/>
        <sz val="10"/>
        <color rgb="FF000000"/>
        <rFont val="Calibri"/>
        <family val="2"/>
      </rPr>
      <t>Art. 103 c. 12 del CCNL 2022</t>
    </r>
    <r>
      <rPr>
        <sz val="10"/>
        <color indexed="8"/>
        <rFont val="Calibri"/>
        <family val="2"/>
      </rPr>
      <t xml:space="preserve"> In sede di contrattazione integrativa ai sensi dell’art. 9, le disponibilità del presente Fondo destinate alla voce di cui al comma 9, lett. c) possono essere ridotte di una quota non superiore al 30% di quanto destinato nell’anno precedente alla medesima voce. La predetta riduzione è computata in aumento del Fondo incarichi, progressioni economiche e indennità professionali ai sensi dell’art. 102, comma 3, lett. d).</t>
    </r>
  </si>
  <si>
    <r>
      <rPr>
        <b/>
        <i/>
        <sz val="10"/>
        <color rgb="FF000000"/>
        <rFont val="Calibri"/>
        <family val="2"/>
        <scheme val="minor"/>
      </rPr>
      <t>Art. 103 c. 11 CCNL 2022</t>
    </r>
    <r>
      <rPr>
        <i/>
        <sz val="10"/>
        <color indexed="8"/>
        <rFont val="Calibri"/>
        <family val="2"/>
        <scheme val="minor"/>
      </rPr>
      <t xml:space="preserve"> Ai trattamenti economici di cui al comma 9, lettere a), b), c) è destinata la parte prevalente delle risorse di cui al comma 5, considerate al netto di quelle di cui alla lett. d); le stesse risorse sono inoltre destinate, per una quota pari ad almeno il 30%, a finanziare i premi correlati alla performance individuale.</t>
    </r>
  </si>
  <si>
    <t>fondo incarichi progressioni economiche e indennità professionali anno corrente</t>
  </si>
  <si>
    <t>fondo premialità e condizioni di lavoro anno corrente</t>
  </si>
  <si>
    <t>fondo incarichi progressioni economiche e indennità professionali anno 2016</t>
  </si>
  <si>
    <t>fondo premialità e condizioni di lavoro anno 2016</t>
  </si>
  <si>
    <t>fondo risultato dirigenza professionale tecnica amministrativa anno corrente</t>
  </si>
  <si>
    <t>fondo risultato dirigenza sanitaria anno corrente</t>
  </si>
  <si>
    <t>fondo risultato dirigenza professionale tecnica amministrativa anno 2016</t>
  </si>
  <si>
    <t>fondo risultato dirigenza sanitaria anno 2016</t>
  </si>
  <si>
    <t>Art. 11 c. 1 dl 35/2019 Eventuale aumento del salario accessorio in deroga al limite dell'anno 2016.</t>
  </si>
  <si>
    <t>Eventuale aumento o decurtazione sui fondi correnti rispetto l'anno 2016</t>
  </si>
  <si>
    <r>
      <rPr>
        <b/>
        <sz val="10"/>
        <color theme="1"/>
        <rFont val="Calibri"/>
        <family val="2"/>
        <scheme val="minor"/>
      </rPr>
      <t xml:space="preserve">Art. 94 c. 3 lett. c) CCNL 2019 L’importo di cui al comma 2 </t>
    </r>
    <r>
      <rPr>
        <sz val="10"/>
        <color theme="1"/>
        <rFont val="Calibri"/>
        <family val="2"/>
        <scheme val="minor"/>
      </rPr>
      <t>è stabilmente incrementato:</t>
    </r>
    <r>
      <rPr>
        <b/>
        <sz val="10"/>
        <color theme="1"/>
        <rFont val="Calibri"/>
        <family val="2"/>
        <scheme val="minor"/>
      </rPr>
      <t xml:space="preserve"> </t>
    </r>
    <r>
      <rPr>
        <sz val="10"/>
        <color theme="1"/>
        <rFont val="Calibri"/>
        <family val="2"/>
        <scheme val="minor"/>
      </rPr>
      <t>Applicazione dell’art. 50, comma 2 lett. a) del CCNL 8/6/2000 ( Fondo per indennità di specificità medica, retribuzione di posizione, equiparazione, specifico trattamento o indennità per i dirigenti con incarico di direzione di struttura complessa) dell’ Area IV Medico-veterinaria, tenuto conto di quanto previsto dall’art.6, comma 1, lett. a) (Confronto regionale), nonché dell’art. 50, comma 2 lett. a) del CCNL 8/6/2000 ( Fondi per la retribuzione di posizione, equiparazione, specifico trattamento, indennità di direzione di struttura complessa) dell’ Area III con riferimento alla sola dirigenza sanitaria e delle professioni sanitarie, tenuto conto di quanto previsto dall’art.6 comma.1, lett. a) (Confronto regionale) e tenendo conto dei soli posti di organico relativi al personale destinatario del presente CCNL.</t>
    </r>
  </si>
  <si>
    <r>
      <rPr>
        <b/>
        <sz val="10"/>
        <color theme="1"/>
        <rFont val="Calibri"/>
        <family val="2"/>
        <scheme val="minor"/>
      </rPr>
      <t>Art. 73 c. 2 lett. a) del CCNL del 23.01.2024</t>
    </r>
    <r>
      <rPr>
        <sz val="10"/>
        <color theme="1"/>
        <rFont val="Calibri"/>
        <family val="2"/>
        <scheme val="minor"/>
      </rPr>
      <t xml:space="preserve"> La parte stabile del fondo è incrementata delle seguenti ulteriori risorse: a decorrere dal 31.12.2021 e a valere dall’anno successivo di un importo, su base annua, pari a Euro 136,56 pro-capite, applicati alle unità di dirigenti destinatari del presente CCNL in servizio al 31.12.2018.</t>
    </r>
  </si>
  <si>
    <r>
      <rPr>
        <b/>
        <sz val="10"/>
        <color theme="1"/>
        <rFont val="Calibri"/>
        <family val="2"/>
        <scheme val="minor"/>
      </rPr>
      <t>Art. 72 c. 2 lett. a) del CCNL del 23.01.2024</t>
    </r>
    <r>
      <rPr>
        <sz val="10"/>
        <color theme="1"/>
        <rFont val="Calibri"/>
        <family val="2"/>
        <scheme val="minor"/>
      </rPr>
      <t xml:space="preserve"> La parte stabile del fondo è incrementata delle seguenti ulteriori risorse: a decorrere dal 31.12.2021 e a valere dall’anno successivo di un importo, su base annua, pari a Euro 1.109,31 pro-capite, applicati alle unità di dirigenti destinatari del presente CCNL in servizio al 31.12.2018; una quota dell’incremento di cui al presente alinea, in una misura non superiore a 4 euro pro-capite annue, è riservato alla rivalutazione della retribuzione di posizione parte variabile dei dirigenti delle professioni sanitarie.</t>
    </r>
  </si>
  <si>
    <r>
      <rPr>
        <b/>
        <sz val="10"/>
        <color theme="1"/>
        <rFont val="Calibri"/>
        <family val="2"/>
        <scheme val="minor"/>
      </rPr>
      <t>Art. 73 c. 2 lett. a) del CCNL del 23.01.2024</t>
    </r>
    <r>
      <rPr>
        <sz val="10"/>
        <color theme="1"/>
        <rFont val="Calibri"/>
        <family val="2"/>
        <scheme val="minor"/>
      </rPr>
      <t xml:space="preserve"> Incremento a valere dall’anno successivo di un importo, su base annua, pari a Euro 136,56 pro-capite, applicati alle unità di dirigenti destinatari del presente CCNL in servizio al 31.12.2018 (una tantum recupero annualità 2022 e 2023).</t>
    </r>
  </si>
  <si>
    <r>
      <rPr>
        <b/>
        <sz val="10"/>
        <color theme="1"/>
        <rFont val="Calibri"/>
        <family val="2"/>
        <scheme val="minor"/>
      </rPr>
      <t>Art. 72 c. 2 lett. a) del CCNL del 23.01.2024</t>
    </r>
    <r>
      <rPr>
        <sz val="10"/>
        <color theme="1"/>
        <rFont val="Calibri"/>
        <family val="2"/>
        <scheme val="minor"/>
      </rPr>
      <t xml:space="preserve"> Incrememento a decorrere dal 31.12.2021 e a valere dall’anno successivo di un importo, su base annua, pari a Euro 1.109,31 pro-capite, applicati alle unità di dirigenti destinatari del presente CCNL in servizio al 31.12.2018; una quota dell’incremento di cui al presente alinea, in una misura non superiore a 4 euro pro-capite annue, è riservato alla rivalutazione della retribuzione di posizione parte variabile dei dirigenti delle professioni sanitarie (una tantum recupero annualità 2022 e 2023).</t>
    </r>
  </si>
  <si>
    <r>
      <rPr>
        <b/>
        <sz val="10"/>
        <color theme="1"/>
        <rFont val="Calibri"/>
        <family val="2"/>
        <scheme val="minor"/>
      </rPr>
      <t>Art. 72 c. 1 del CCNL del 23.01.2024</t>
    </r>
    <r>
      <rPr>
        <sz val="10"/>
        <color theme="1"/>
        <rFont val="Calibri"/>
        <family val="2"/>
        <scheme val="minor"/>
      </rPr>
      <t xml:space="preserve"> 1. Gli utilizzi del presente fondo, indicati al comma 7 dell’art. 94 del CCNL 19.12.2019, a decorrere dall’anno successivo quello di sottoscrizione del presente CCNL (dall'anno 2025) sono integrati con le indennità di sostituzione di cui all’art. 25.</t>
    </r>
  </si>
  <si>
    <r>
      <rPr>
        <b/>
        <sz val="10"/>
        <color theme="1"/>
        <rFont val="Calibri"/>
        <family val="2"/>
        <scheme val="minor"/>
      </rPr>
      <t>Art. 73 c. 2 lett. b) del CCNL del 23.01.2024</t>
    </r>
    <r>
      <rPr>
        <sz val="10"/>
        <color theme="1"/>
        <rFont val="Calibri"/>
        <family val="2"/>
        <scheme val="minor"/>
      </rPr>
      <t xml:space="preserve"> Incremento della quota di risorse destinata al presente fondo ai sensi dell’art. 75, comma 1, primo alinea (Riparto risorse previste da specifiche disposizioni di legge), con la decorrenza ivi indicata (art. 1 c. 435 della L. n. 205/2017, una tantum recupero annualità dal 2020 al 2023, RIA).</t>
    </r>
  </si>
  <si>
    <r>
      <rPr>
        <b/>
        <sz val="10"/>
        <color theme="1"/>
        <rFont val="Calibri"/>
        <family val="2"/>
        <scheme val="minor"/>
      </rPr>
      <t>Art. 73 c. 2 lett. b) del CCNL del 23.01.2024</t>
    </r>
    <r>
      <rPr>
        <sz val="10"/>
        <color theme="1"/>
        <rFont val="Calibri"/>
        <family val="2"/>
        <scheme val="minor"/>
      </rPr>
      <t xml:space="preserve"> La parte stabile del fondo è incrementata delle seguenti ulteriori risorse: della quota di risorse destinata al presente fondo ai sensi dell’art. 75, comma 1, primo alinea (Riparto risorse previste da specifiche disposizioni di legge), con la decorrenza ivi indicata (art. 1 c. 435 della L. n. 205/2017, RIA).</t>
    </r>
  </si>
  <si>
    <r>
      <rPr>
        <b/>
        <sz val="10"/>
        <color theme="1"/>
        <rFont val="Calibri"/>
        <family val="2"/>
        <scheme val="minor"/>
      </rPr>
      <t>Art. 72 c. 2 lett. b) del CCNL del 23.01.2024</t>
    </r>
    <r>
      <rPr>
        <sz val="10"/>
        <color theme="1"/>
        <rFont val="Calibri"/>
        <family val="2"/>
        <scheme val="minor"/>
      </rPr>
      <t xml:space="preserve"> La parte stabile del fondo è incrementata delle seguenti ulteriori risorse: della quota di risorse destinata al presente fondo ai sensi dell’art. 75, comma 1, secondo alinea (Riparto risorse previste da specifiche disposizioni di legge), con la decorrenza ivi indicata (art. 1 c. 435 bis della L. n. 205/2017, RIA).</t>
    </r>
  </si>
  <si>
    <r>
      <rPr>
        <b/>
        <sz val="10"/>
        <color theme="1"/>
        <rFont val="Calibri"/>
        <family val="2"/>
        <scheme val="minor"/>
      </rPr>
      <t>Art. 72 c. 2 lett. b) del CCNL del 23.01.2024</t>
    </r>
    <r>
      <rPr>
        <sz val="10"/>
        <color theme="1"/>
        <rFont val="Calibri"/>
        <family val="2"/>
        <scheme val="minor"/>
      </rPr>
      <t xml:space="preserve"> Incremento della quota di risorse destinata al presente fondo ai sensi dell’art. 75, comma 1, secondo alinea (Riparto risorse previste da specifiche disposizioni di legge), con la decorrenza ivi indicata (art. 1 c. 435 bis della L. n. 205/2017, una tantum recupero annualità dal 2020 al 2023, RIA).</t>
    </r>
  </si>
  <si>
    <r>
      <rPr>
        <b/>
        <sz val="10"/>
        <color theme="1"/>
        <rFont val="Calibri"/>
        <family val="2"/>
        <scheme val="minor"/>
      </rPr>
      <t>Art. 73 c. 3 lett. a) del CCNL del 23.01.2024</t>
    </r>
    <r>
      <rPr>
        <sz val="10"/>
        <color theme="1"/>
        <rFont val="Calibri"/>
        <family val="2"/>
        <scheme val="minor"/>
      </rPr>
      <t xml:space="preserve"> La parte variabile del fondo è incrementabile delle seguenti ulteriori risorse: della quota di risorse destinata al presente fondo ai sensi dell’art. 75, comma 2 (Riparto risorse previste da specifiche disposizioni di legge), con la decorrenza ivi indicata (decorrenza dall'anno 2022, art. 1 c. 293 della L. 234/2021, servizi di pronto soccorso).</t>
    </r>
  </si>
  <si>
    <r>
      <rPr>
        <b/>
        <sz val="10"/>
        <color theme="1"/>
        <rFont val="Calibri"/>
        <family val="2"/>
        <scheme val="minor"/>
      </rPr>
      <t>Art. 73 c. 4 lett. a) del CCNL del 23.01.2024</t>
    </r>
    <r>
      <rPr>
        <sz val="10"/>
        <color theme="1"/>
        <rFont val="Calibri"/>
        <family val="2"/>
        <scheme val="minor"/>
      </rPr>
      <t xml:space="preserve"> corresponsione dell’indennità di cui all’art. 79 (indennità di pronto soccorso) con le specifiche risorse di cui al comma 3, lett. a).</t>
    </r>
  </si>
  <si>
    <r>
      <rPr>
        <b/>
        <sz val="10"/>
        <color theme="1"/>
        <rFont val="Calibri"/>
        <family val="2"/>
        <scheme val="minor"/>
      </rPr>
      <t>Art. 95 c. 7 lett. d) CCNL 2019</t>
    </r>
    <r>
      <rPr>
        <sz val="10"/>
        <color theme="1"/>
        <rFont val="Calibri"/>
        <family val="2"/>
        <scheme val="minor"/>
      </rPr>
      <t xml:space="preserve"> Indennità per sostituzioni di cui all’art. 22 (Sostituzioni, articolo disapplicato dal 01.01.2025).</t>
    </r>
  </si>
  <si>
    <r>
      <rPr>
        <b/>
        <sz val="10"/>
        <color theme="1"/>
        <rFont val="Calibri"/>
        <family val="2"/>
        <scheme val="minor"/>
      </rPr>
      <t>Art. 74 c. 2 lett. a) del CCNL del 23.01.2024</t>
    </r>
    <r>
      <rPr>
        <sz val="10"/>
        <color theme="1"/>
        <rFont val="Calibri"/>
        <family val="2"/>
        <scheme val="minor"/>
      </rPr>
      <t xml:space="preserve"> La parte stabile del fondo è incrementata delle seguenti ulteriori risorse: a decorrere dal 31.12.2021 e a valere dall’anno successivo di un importo, su base annua, pari a Euro 99,97 pro-capite, applicati alle unità di dirigenti destinatari del presente CCNL in servizio al 31.12.2018.</t>
    </r>
  </si>
  <si>
    <r>
      <rPr>
        <b/>
        <sz val="10"/>
        <color theme="1"/>
        <rFont val="Calibri"/>
        <family val="2"/>
        <scheme val="minor"/>
      </rPr>
      <t>Art. 74 c. 2 lett. a) del CCNL del 23.01.2024</t>
    </r>
    <r>
      <rPr>
        <sz val="10"/>
        <color theme="1"/>
        <rFont val="Calibri"/>
        <family val="2"/>
        <scheme val="minor"/>
      </rPr>
      <t xml:space="preserve"> Incrememento a decorrere dal 31.12.2021 e a valere dall’anno successivo di un importo, su base annua, pari a Euro 99,97 pro-capite, applicati alle unità di dirigenti destinatari del presente CCNL in servizio al 31.12.2018 (una tantum recupero annualità 2022 e 2023).</t>
    </r>
  </si>
  <si>
    <r>
      <rPr>
        <b/>
        <sz val="10"/>
        <color theme="1"/>
        <rFont val="Calibri"/>
        <family val="2"/>
        <scheme val="minor"/>
      </rPr>
      <t>Art. 74 c. 3 lett. b) del CCNL del 23.01.2024</t>
    </r>
    <r>
      <rPr>
        <sz val="10"/>
        <color theme="1"/>
        <rFont val="Calibri"/>
        <family val="2"/>
        <scheme val="minor"/>
      </rPr>
      <t xml:space="preserve"> La parte variabile del fondo è incrementabile delle seguenti ulteriori risorse: della quota di risorse destinata al presente fondo ai sensi dell’art. 75, comma 4 (Riparto risorse previste da specifiche disposizioni di legge), con la decorrenza ivi indicata (Le aziende ed enti possono destinare al Fondo per la retribuzione delle condizioni di lavoro di cui all’art. 73 ed al Fondo per la retribuzione di risultato di cui all’art. 74, in applicazione di quanto previsto dall’art. 1, comma 604 della legge n. 234/2021 e con la decorrenza ivi indicata, complessive risorse in misura non superiore a Euro 184,46 annui pro-capite, applicato alle unità di personale destinatarie del presente CCNL in servizio al 31.12.2018. L’Azienda stabilisce la quota destinata a ciascuno dei due predetti Fondi, garantendo comunque una quota di almeno il 50% al Fondo per la retribuzione delle condizioni di lavoro).</t>
    </r>
  </si>
  <si>
    <r>
      <rPr>
        <b/>
        <sz val="10"/>
        <color theme="1"/>
        <rFont val="Calibri"/>
        <family val="2"/>
        <scheme val="minor"/>
      </rPr>
      <t>Art. 73 c. 3 lett. b) del CCNL del 23.01.2024</t>
    </r>
    <r>
      <rPr>
        <sz val="10"/>
        <color theme="1"/>
        <rFont val="Calibri"/>
        <family val="2"/>
        <scheme val="minor"/>
      </rPr>
      <t xml:space="preserve"> La parte variabile del fondo è incrementabile delle seguenti ulteriori risorse: della quota di risorse destinata al presente fondo ai sensi dell’art. 75, comma 4 (Riparto risorse previste da specifiche disposizioni di legge), con la decorrenza ivi indicata (Le aziende ed enti possono destinare al Fondo per la retribuzione delle condizioni di lavoro di cui all’art. 73 ed al Fondo per la retribuzione di risultato di cui all’art. 74, in applicazione di quanto previsto dall’art. 1, comma 604 della legge n. 234/2021 e con la decorrenza ivi indicata, complessive risorse in misura non superiore a Euro 184,46 annui pro-capite, applicato alle unità di personale destinatarie del presente CCNL in servizio al 31.12.2018. L’Azienda stabilisce la quota destinata a ciascuno dei due predetti Fondi, garantendo comunque una quota di almeno il 50% al Fondo per la retribuzione delle condizioni di lavoro).</t>
    </r>
  </si>
  <si>
    <r>
      <rPr>
        <b/>
        <sz val="10"/>
        <color theme="1"/>
        <rFont val="Calibri"/>
        <family val="2"/>
        <scheme val="minor"/>
      </rPr>
      <t>Art. 74 c. 3 lett. b) del CCNL del 23.01.2024</t>
    </r>
    <r>
      <rPr>
        <sz val="10"/>
        <color theme="1"/>
        <rFont val="Calibri"/>
        <family val="2"/>
        <scheme val="minor"/>
      </rPr>
      <t xml:space="preserve"> La parte variabile del fondo è incrementabile delle seguenti ulteriori risorse: della quota di risorse destinata al presente fondo ai sensi dell’art. 75, comma 3 (Riparto risorse previste da specifiche disposizioni di legge), dall’annualità ivi indicata (art. 1 c. 527 della L. n. 145/2018, traserimenti INAIL con decorrenza dall'anno 2023).</t>
    </r>
  </si>
  <si>
    <t>CALCOLO RISPETTO LIMITI SALARIO ACCESSORIO ANNO 2024 - ASL DI SASSARI</t>
  </si>
  <si>
    <r>
      <rPr>
        <b/>
        <sz val="10"/>
        <color rgb="FF000000"/>
        <rFont val="Calibri"/>
        <family val="2"/>
        <scheme val="minor"/>
      </rPr>
      <t>Art. 52 c. 1 del Ipotesi CCNL del 11.12.2023</t>
    </r>
    <r>
      <rPr>
        <sz val="10"/>
        <color rgb="FF000000"/>
        <rFont val="Calibri"/>
        <family val="2"/>
        <scheme val="minor"/>
      </rPr>
      <t xml:space="preserve"> A decorrere dal 1° gennaio 2021, il Fondo per la retribuzione di posizione di cui all’art. 90 del CCNL del 17.12.2020 è stabilmente incrementato di un importo, su base annua, pari a Euro 964,55 per ogni dirigente destinatario della presente sezione in servizio alla data del 31.12.2018. Quota parte di detto incremento è destinato alla copertura di quanto previsto dall’art. 49 (Incrementi dello stipendio tabellare e della retribuzione di posizione fissa), comma 4 e dall’art. 51 (Incrementi dell’indennità di struttura complessa).</t>
    </r>
  </si>
  <si>
    <r>
      <rPr>
        <b/>
        <sz val="10"/>
        <color rgb="FF000000"/>
        <rFont val="Calibri"/>
        <family val="2"/>
        <scheme val="minor"/>
      </rPr>
      <t>Art. 52 c. 1 del Ipotesi CCNL del 11.12.2023</t>
    </r>
    <r>
      <rPr>
        <sz val="10"/>
        <color rgb="FF000000"/>
        <rFont val="Calibri"/>
        <family val="2"/>
        <scheme val="minor"/>
      </rPr>
      <t xml:space="preserve"> A decorrere dal 1° gennaio 2021, il Fondo per la retribuzione di posizione di cui all’art. 90 del CCNL del 17.12.2020 è stabilmente incrementato di un importo, su base annua, pari a Euro 964,55 per ogni dirigente destinatario della presente sezione in servizio alla data del 31.12.2018 (una tantum per gli anno dal 2021 al 2023).</t>
    </r>
  </si>
  <si>
    <r>
      <rPr>
        <b/>
        <sz val="10"/>
        <color rgb="FF000000"/>
        <rFont val="Calibri"/>
        <family val="2"/>
        <scheme val="minor"/>
      </rPr>
      <t>Art. 52 c. 2 dell'Ipotesi CCNL del 11.12.2023</t>
    </r>
    <r>
      <rPr>
        <sz val="10"/>
        <color rgb="FF000000"/>
        <rFont val="Calibri"/>
        <family val="2"/>
        <scheme val="minor"/>
      </rPr>
      <t xml:space="preserve"> A decorrere dal 1° gennaio 2021, il Fondo per la retribuzione risultato e altri trattamenti accessori di cui all’art. 91 del CCNL del 17.12.22020 è stabilmente incrementato di un importo, su base annua, pari a Euro 270,42 per ogni dirigente destinatario della presente sezione in servizio alla data del 31.12.2018.</t>
    </r>
  </si>
  <si>
    <r>
      <rPr>
        <b/>
        <sz val="10"/>
        <color rgb="FF000000"/>
        <rFont val="Calibri"/>
        <family val="2"/>
        <scheme val="minor"/>
      </rPr>
      <t>Art. 52 c. 2 dell'Ipotesi CCNL del 11.12.2023</t>
    </r>
    <r>
      <rPr>
        <sz val="10"/>
        <color rgb="FF000000"/>
        <rFont val="Calibri"/>
        <family val="2"/>
        <scheme val="minor"/>
      </rPr>
      <t xml:space="preserve"> A decorrere dal 1° gennaio 2021, il Fondo per la retribuzione risultato e altri trattamenti accessori di cui all’art. 91 del CCNL del 17.12.22020 è stabilmente incrementato di un importo, su base annua, pari a Euro 270,42 per ogni dirigente destinatario della presente sezione in servizio alla data del 31.12.2018 (una tantum per gli anno dal 2021 al 2023).</t>
    </r>
  </si>
  <si>
    <r>
      <rPr>
        <b/>
        <sz val="10"/>
        <color rgb="FF000000"/>
        <rFont val="Calibri"/>
        <family val="2"/>
        <scheme val="minor"/>
      </rPr>
      <t>Art. 52 c. 3 dell'Ipotesi CCNL del 11.12.2023</t>
    </r>
    <r>
      <rPr>
        <sz val="10"/>
        <color rgb="FF000000"/>
        <rFont val="Calibri"/>
        <family val="2"/>
        <scheme val="minor"/>
      </rPr>
      <t xml:space="preserve"> In attuazione di quanto previsto dall’art. 1, comma 604 della L. n. 234/2021 (Legge di bilancio 2022), con la decorrenza ivi indicata, le amministrazioni possono incrementare, in base alla propria capacità di bilancio, le risorse di cui all’art. 91, comma 4 del CCNL 17.12.2020, di una misura non superiore allo 0,22% del monte salari 2018 relativo ai dirigenti destinatari della presente sezione. Tali risorse, in quanto finalizzate a quanto previsto dall'articolo 3, comma 2, del D.L. n. 80/2021, non sono sottoposte al limite di cui all’art. 23, comma 2 del D. lgs. n. 75/2017.</t>
    </r>
  </si>
  <si>
    <t>FONDO DELLA DIRIGENZA AMMINISTRATIVA TECNICA PROFESSIONALE ANNO 2024 - ________________</t>
  </si>
  <si>
    <t>FONDO RISULTATO DIRIGENZA AMMINISTRATIVA TECNICA PROFESSIONALE ANNO 2024 - ________________</t>
  </si>
  <si>
    <t>FONDO PER LA RETRIBUZIONE DEGLI INCARICHI AREA SANITARIA ANNO 2024 - _______________________</t>
  </si>
  <si>
    <t>FONDO PER LA RETRIBUZIONE DI RISULTATO AREA SANITARIA ANNO 2024 - _________________</t>
  </si>
  <si>
    <t>FONDO PER LA RETRIBUZIONE DELLE CONDIZIONI DI LAVORO AREA SANITARIA ANNO 2024 - _________________</t>
  </si>
  <si>
    <t>FONDO INCARICHI, PROGRESSIONI ECONOMICHE E INDENNITA' PROFESSIONALI COMPARTO SANITA' ANNO 2024 - __________________</t>
  </si>
  <si>
    <t>FONDO PREMIALITA' E CONDIZIONI DI LAVORO COMPARTO SANITA' ANNO 2024 - 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</si>
</sst>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_-* #,##0.00_-;\-* #,##0.00_-;_-* &quot;-&quot;??_-;_-@_-"/>
    <numFmt numFmtId="165" formatCode="_-[$€-410]\ * #,##0.00_-;\-[$€-410]\ * #,##0.00_-;_-[$€-410]\ * &quot;-&quot;??_-;_-@_-"/>
    <numFmt numFmtId="166" formatCode="&quot; € &quot;#,##0.00\ ;&quot;-€ &quot;#,##0.00\ ;&quot; € -&quot;#\ ;@\ "/>
    <numFmt numFmtId="167" formatCode="_-&quot;€&quot;\ * #,##0.00_-;\-&quot;€&quot;\ * #,##0.00_-;_-&quot;€&quot;\ * &quot;-&quot;??_-;_-@_-"/>
    <numFmt numFmtId="168" formatCode="_-* #,##0.00\ [$€-410]_-;\-* #,##0.00\ [$€-410]_-;_-* &quot;-&quot;??\ [$€-410]_-;_-@_-"/>
  </numFmts>
  <fonts count="26"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indexed="8"/>
      <name val="Calibri"/>
      <family val="2"/>
      <scheme val="minor"/>
    </font>
    <font>
      <b/>
      <i/>
      <sz val="10"/>
      <name val="Calibri"/>
      <family val="2"/>
      <scheme val="minor"/>
    </font>
    <font>
      <b/>
      <i/>
      <sz val="10"/>
      <color indexed="8"/>
      <name val="Calibri"/>
      <family val="2"/>
      <scheme val="minor"/>
    </font>
    <font>
      <i/>
      <sz val="10"/>
      <color indexed="8"/>
      <name val="Calibri"/>
      <family val="2"/>
      <scheme val="minor"/>
    </font>
    <font>
      <b/>
      <sz val="10"/>
      <color indexed="8"/>
      <name val="Calibri"/>
      <family val="2"/>
      <scheme val="minor"/>
    </font>
    <font>
      <sz val="11"/>
      <color indexed="8"/>
      <name val="Calibri"/>
      <family val="2"/>
    </font>
    <font>
      <i/>
      <sz val="10"/>
      <color rgb="FF000000"/>
      <name val="Calibri"/>
      <family val="2"/>
      <scheme val="minor"/>
    </font>
    <font>
      <i/>
      <sz val="10"/>
      <color indexed="8"/>
      <name val="Calibri"/>
      <family val="2"/>
    </font>
    <font>
      <b/>
      <sz val="10"/>
      <color rgb="FF000000"/>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font>
    <font>
      <sz val="10"/>
      <name val="Arial"/>
      <family val="2"/>
    </font>
    <font>
      <sz val="10"/>
      <name val="Arial"/>
      <family val="2"/>
    </font>
    <font>
      <u/>
      <sz val="10"/>
      <color theme="10"/>
      <name val="Arial"/>
      <family val="2"/>
    </font>
    <font>
      <sz val="10"/>
      <color indexed="8"/>
      <name val="Calibri"/>
      <family val="2"/>
    </font>
    <font>
      <i/>
      <sz val="10"/>
      <color theme="1"/>
      <name val="Calibri"/>
      <family val="2"/>
      <scheme val="minor"/>
    </font>
    <font>
      <b/>
      <i/>
      <sz val="10"/>
      <color theme="1"/>
      <name val="Calibri"/>
      <family val="2"/>
      <scheme val="minor"/>
    </font>
    <font>
      <i/>
      <u/>
      <sz val="10"/>
      <color theme="10"/>
      <name val="Arial"/>
      <family val="2"/>
    </font>
    <font>
      <sz val="10"/>
      <color rgb="FF000000"/>
      <name val="Calibri"/>
      <family val="2"/>
    </font>
    <font>
      <b/>
      <i/>
      <sz val="10"/>
      <color rgb="FF00000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7"/>
        <bgColor indexed="64"/>
      </patternFill>
    </fill>
    <fill>
      <patternFill patternType="solid">
        <fgColor rgb="FF00B0F0"/>
        <bgColor indexed="64"/>
      </patternFill>
    </fill>
    <fill>
      <patternFill patternType="solid">
        <fgColor theme="9"/>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17" fillId="0" borderId="0"/>
    <xf numFmtId="0" fontId="19" fillId="0" borderId="0" applyNumberFormat="0" applyFill="0" applyBorder="0" applyAlignment="0" applyProtection="0"/>
    <xf numFmtId="164" fontId="18" fillId="0" borderId="0" applyFill="0" applyBorder="0" applyAlignment="0" applyProtection="0"/>
    <xf numFmtId="164" fontId="18" fillId="0" borderId="0" applyFill="0" applyBorder="0" applyAlignment="0" applyProtection="0"/>
    <xf numFmtId="9" fontId="18" fillId="0" borderId="0" applyFill="0" applyBorder="0" applyAlignment="0" applyProtection="0"/>
    <xf numFmtId="166" fontId="9" fillId="0" borderId="0"/>
  </cellStyleXfs>
  <cellXfs count="76">
    <xf numFmtId="0" fontId="0" fillId="0" borderId="0" xfId="0"/>
    <xf numFmtId="0" fontId="3" fillId="0" borderId="0" xfId="0" applyFont="1" applyAlignment="1">
      <alignment horizontal="left" vertical="top"/>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165" fontId="5" fillId="0" borderId="1" xfId="0" applyNumberFormat="1" applyFont="1" applyBorder="1" applyAlignment="1">
      <alignment horizontal="left" vertical="top"/>
    </xf>
    <xf numFmtId="0" fontId="6" fillId="0" borderId="1" xfId="3" applyFont="1" applyBorder="1" applyAlignment="1">
      <alignment horizontal="left" vertical="top" wrapText="1"/>
    </xf>
    <xf numFmtId="165" fontId="6" fillId="0" borderId="1" xfId="3" applyNumberFormat="1" applyFont="1" applyBorder="1" applyAlignment="1">
      <alignment horizontal="left" vertical="top" wrapText="1"/>
    </xf>
    <xf numFmtId="0" fontId="7" fillId="0" borderId="1" xfId="3" applyFont="1" applyBorder="1" applyAlignment="1">
      <alignment horizontal="left" vertical="top" wrapText="1"/>
    </xf>
    <xf numFmtId="165" fontId="7" fillId="0" borderId="1" xfId="3" applyNumberFormat="1" applyFont="1" applyBorder="1" applyAlignment="1">
      <alignment horizontal="left" vertical="top" wrapText="1"/>
    </xf>
    <xf numFmtId="0" fontId="10" fillId="0" borderId="1" xfId="0" applyFont="1" applyBorder="1" applyAlignment="1">
      <alignment horizontal="left" vertical="top" wrapText="1"/>
    </xf>
    <xf numFmtId="0" fontId="12" fillId="3" borderId="1" xfId="0" applyFont="1" applyFill="1" applyBorder="1" applyAlignment="1">
      <alignment horizontal="left" vertical="top" wrapText="1"/>
    </xf>
    <xf numFmtId="165" fontId="8" fillId="3" borderId="1" xfId="3" applyNumberFormat="1" applyFont="1" applyFill="1" applyBorder="1" applyAlignment="1">
      <alignment horizontal="left" vertical="top" wrapText="1"/>
    </xf>
    <xf numFmtId="0" fontId="8" fillId="4" borderId="1" xfId="3" applyFont="1" applyFill="1" applyBorder="1" applyAlignment="1">
      <alignment horizontal="left" vertical="top" wrapText="1"/>
    </xf>
    <xf numFmtId="165" fontId="8" fillId="4" borderId="1" xfId="3" applyNumberFormat="1" applyFont="1" applyFill="1" applyBorder="1" applyAlignment="1">
      <alignment horizontal="left" vertical="top" wrapText="1"/>
    </xf>
    <xf numFmtId="0" fontId="8" fillId="5" borderId="1" xfId="3" applyFont="1" applyFill="1" applyBorder="1" applyAlignment="1">
      <alignment horizontal="left" vertical="top" wrapText="1"/>
    </xf>
    <xf numFmtId="165" fontId="8" fillId="5" borderId="1" xfId="3" applyNumberFormat="1" applyFont="1" applyFill="1" applyBorder="1" applyAlignment="1">
      <alignment horizontal="left" vertical="top" wrapText="1"/>
    </xf>
    <xf numFmtId="0" fontId="8" fillId="0" borderId="1" xfId="3" applyFont="1" applyBorder="1" applyAlignment="1">
      <alignment horizontal="left" vertical="top" wrapText="1"/>
    </xf>
    <xf numFmtId="165" fontId="8" fillId="0" borderId="1" xfId="1" applyNumberFormat="1" applyFont="1" applyFill="1" applyBorder="1" applyAlignment="1" applyProtection="1">
      <alignment horizontal="left" vertical="top" wrapText="1"/>
    </xf>
    <xf numFmtId="165" fontId="8" fillId="5" borderId="1" xfId="1" applyNumberFormat="1" applyFont="1" applyFill="1" applyBorder="1" applyAlignment="1" applyProtection="1">
      <alignment horizontal="left" vertical="top" wrapText="1"/>
    </xf>
    <xf numFmtId="0" fontId="14" fillId="0" borderId="0" xfId="0" applyFont="1" applyAlignment="1">
      <alignment horizontal="left" vertical="top"/>
    </xf>
    <xf numFmtId="0" fontId="15" fillId="0" borderId="1" xfId="0" applyFont="1" applyBorder="1" applyAlignment="1">
      <alignment horizontal="left" vertical="top" wrapText="1"/>
    </xf>
    <xf numFmtId="44" fontId="15" fillId="0" borderId="1" xfId="1" applyFont="1" applyBorder="1" applyAlignment="1" applyProtection="1">
      <alignment horizontal="left" vertical="top" wrapText="1"/>
      <protection locked="0"/>
    </xf>
    <xf numFmtId="165" fontId="8" fillId="0" borderId="1" xfId="3" applyNumberFormat="1" applyFont="1" applyBorder="1" applyAlignment="1" applyProtection="1">
      <alignment horizontal="left" vertical="top" wrapText="1"/>
      <protection locked="0"/>
    </xf>
    <xf numFmtId="0" fontId="8" fillId="6" borderId="1" xfId="3" applyFont="1" applyFill="1" applyBorder="1" applyAlignment="1">
      <alignment horizontal="left" vertical="top" wrapText="1"/>
    </xf>
    <xf numFmtId="165" fontId="8" fillId="6" borderId="1" xfId="3" applyNumberFormat="1" applyFont="1" applyFill="1" applyBorder="1" applyAlignment="1">
      <alignment horizontal="left" vertical="top" wrapText="1"/>
    </xf>
    <xf numFmtId="166" fontId="6" fillId="0" borderId="1" xfId="9" applyFont="1" applyBorder="1"/>
    <xf numFmtId="166" fontId="4" fillId="0" borderId="1" xfId="9" applyFont="1" applyBorder="1" applyProtection="1">
      <protection locked="0"/>
    </xf>
    <xf numFmtId="10" fontId="3" fillId="0" borderId="0" xfId="2" applyNumberFormat="1" applyFont="1" applyAlignment="1">
      <alignment horizontal="left" vertical="top"/>
    </xf>
    <xf numFmtId="44" fontId="3" fillId="0" borderId="0" xfId="1" applyFont="1" applyAlignment="1">
      <alignment horizontal="left" vertical="top"/>
    </xf>
    <xf numFmtId="0" fontId="15" fillId="0" borderId="0" xfId="0" applyFont="1" applyAlignment="1">
      <alignment horizontal="left" vertical="top" wrapText="1"/>
    </xf>
    <xf numFmtId="44" fontId="15" fillId="0" borderId="0" xfId="1" applyFont="1" applyBorder="1" applyAlignment="1" applyProtection="1">
      <alignment horizontal="left" vertical="top" wrapText="1"/>
      <protection locked="0"/>
    </xf>
    <xf numFmtId="0" fontId="8" fillId="7" borderId="1" xfId="3" applyFont="1" applyFill="1" applyBorder="1" applyAlignment="1">
      <alignment horizontal="left" vertical="top" wrapText="1"/>
    </xf>
    <xf numFmtId="165" fontId="8" fillId="7" borderId="1" xfId="3" applyNumberFormat="1" applyFont="1" applyFill="1" applyBorder="1" applyAlignment="1">
      <alignment horizontal="left" vertical="top" wrapText="1"/>
    </xf>
    <xf numFmtId="0" fontId="20" fillId="0" borderId="1" xfId="3" applyFont="1" applyBorder="1" applyAlignment="1">
      <alignment horizontal="left" vertical="top" wrapText="1"/>
    </xf>
    <xf numFmtId="0" fontId="14" fillId="0" borderId="0" xfId="0" applyFont="1" applyAlignment="1">
      <alignment horizontal="left" vertical="top" wrapText="1"/>
    </xf>
    <xf numFmtId="44" fontId="14" fillId="0" borderId="0" xfId="1" applyFont="1" applyAlignment="1">
      <alignment horizontal="left" vertical="top" wrapText="1"/>
    </xf>
    <xf numFmtId="44" fontId="8" fillId="6" borderId="1" xfId="1" applyFont="1" applyFill="1" applyBorder="1" applyAlignment="1">
      <alignment horizontal="left" vertical="top" wrapText="1"/>
    </xf>
    <xf numFmtId="0" fontId="14" fillId="0" borderId="1" xfId="0" applyFont="1" applyBorder="1" applyAlignment="1">
      <alignment horizontal="left" vertical="top" wrapText="1"/>
    </xf>
    <xf numFmtId="0" fontId="21" fillId="0" borderId="1" xfId="0" applyFont="1" applyBorder="1" applyAlignment="1">
      <alignment horizontal="left" vertical="top" wrapText="1"/>
    </xf>
    <xf numFmtId="10" fontId="21" fillId="0" borderId="1" xfId="2" applyNumberFormat="1" applyFont="1" applyBorder="1" applyAlignment="1">
      <alignment horizontal="left" vertical="top" wrapText="1"/>
    </xf>
    <xf numFmtId="0" fontId="5" fillId="3" borderId="1" xfId="0" applyFont="1" applyFill="1" applyBorder="1" applyAlignment="1">
      <alignment horizontal="left" vertical="top"/>
    </xf>
    <xf numFmtId="166" fontId="6" fillId="3" borderId="1" xfId="9" applyFont="1" applyFill="1" applyBorder="1"/>
    <xf numFmtId="166" fontId="3" fillId="0" borderId="0" xfId="0" applyNumberFormat="1" applyFont="1" applyAlignment="1">
      <alignment horizontal="left" vertical="top"/>
    </xf>
    <xf numFmtId="0" fontId="4" fillId="0" borderId="0" xfId="3" applyFont="1" applyAlignment="1">
      <alignment horizontal="left" vertical="top" wrapText="1"/>
    </xf>
    <xf numFmtId="0" fontId="8" fillId="0" borderId="2" xfId="3" applyFont="1" applyBorder="1" applyAlignment="1" applyProtection="1">
      <alignment vertical="top" wrapText="1"/>
      <protection locked="0"/>
    </xf>
    <xf numFmtId="167" fontId="3" fillId="0" borderId="1" xfId="9" applyNumberFormat="1" applyFont="1" applyBorder="1" applyAlignment="1" applyProtection="1">
      <alignment horizontal="left" vertical="top" wrapText="1"/>
      <protection locked="0"/>
    </xf>
    <xf numFmtId="166" fontId="9" fillId="0" borderId="0" xfId="9"/>
    <xf numFmtId="0" fontId="4" fillId="0" borderId="1" xfId="3" applyFont="1" applyBorder="1" applyAlignment="1">
      <alignment horizontal="left" vertical="top" wrapText="1"/>
    </xf>
    <xf numFmtId="165" fontId="8" fillId="6" borderId="1" xfId="9" applyNumberFormat="1" applyFont="1" applyFill="1" applyBorder="1" applyAlignment="1">
      <alignment horizontal="left" vertical="top" wrapText="1"/>
    </xf>
    <xf numFmtId="4" fontId="8" fillId="0" borderId="0" xfId="3" applyNumberFormat="1" applyFont="1" applyAlignment="1">
      <alignment horizontal="left" vertical="top" wrapText="1"/>
    </xf>
    <xf numFmtId="168" fontId="4" fillId="0" borderId="0" xfId="3" applyNumberFormat="1" applyFont="1" applyAlignment="1">
      <alignment horizontal="left" vertical="top" wrapText="1"/>
    </xf>
    <xf numFmtId="0" fontId="8" fillId="2" borderId="1" xfId="3" applyFont="1" applyFill="1" applyBorder="1" applyAlignment="1">
      <alignment horizontal="left" vertical="top" wrapText="1"/>
    </xf>
    <xf numFmtId="165" fontId="8" fillId="2" borderId="1" xfId="3" applyNumberFormat="1" applyFont="1" applyFill="1" applyBorder="1" applyAlignment="1">
      <alignment horizontal="left" vertical="top" wrapText="1"/>
    </xf>
    <xf numFmtId="165" fontId="4" fillId="0" borderId="1" xfId="9" applyNumberFormat="1" applyFont="1" applyBorder="1" applyAlignment="1" applyProtection="1">
      <alignment horizontal="left" vertical="top" wrapText="1"/>
      <protection locked="0"/>
    </xf>
    <xf numFmtId="0" fontId="8" fillId="0" borderId="0" xfId="3" applyFont="1" applyAlignment="1">
      <alignment horizontal="left" vertical="top" wrapText="1"/>
    </xf>
    <xf numFmtId="165" fontId="8" fillId="0" borderId="0" xfId="3" applyNumberFormat="1" applyFont="1" applyAlignment="1">
      <alignment horizontal="left" vertical="top" wrapText="1"/>
    </xf>
    <xf numFmtId="0" fontId="12" fillId="0" borderId="0" xfId="0" applyFont="1" applyAlignment="1">
      <alignment horizontal="left" vertical="top" wrapText="1"/>
    </xf>
    <xf numFmtId="165" fontId="4" fillId="0" borderId="1" xfId="3" applyNumberFormat="1" applyFont="1" applyBorder="1" applyAlignment="1" applyProtection="1">
      <alignment horizontal="left" vertical="top" wrapText="1"/>
      <protection locked="0"/>
    </xf>
    <xf numFmtId="165" fontId="4" fillId="0" borderId="0" xfId="3" applyNumberFormat="1" applyFont="1" applyAlignment="1">
      <alignment horizontal="left" vertical="top" wrapText="1"/>
    </xf>
    <xf numFmtId="165" fontId="8" fillId="4" borderId="1" xfId="9" applyNumberFormat="1" applyFont="1" applyFill="1" applyBorder="1" applyAlignment="1">
      <alignment horizontal="left" vertical="top" wrapText="1"/>
    </xf>
    <xf numFmtId="165" fontId="8" fillId="0" borderId="1" xfId="9" applyNumberFormat="1" applyFont="1" applyBorder="1" applyAlignment="1">
      <alignment horizontal="left" vertical="top" wrapText="1"/>
    </xf>
    <xf numFmtId="44" fontId="4" fillId="0" borderId="0" xfId="3" applyNumberFormat="1" applyFont="1" applyAlignment="1">
      <alignment horizontal="left" vertical="top" wrapText="1"/>
    </xf>
    <xf numFmtId="165" fontId="8" fillId="5" borderId="1" xfId="9" applyNumberFormat="1" applyFont="1" applyFill="1" applyBorder="1" applyAlignment="1">
      <alignment horizontal="left" vertical="top" wrapText="1"/>
    </xf>
    <xf numFmtId="165" fontId="23" fillId="0" borderId="0" xfId="5" applyNumberFormat="1" applyFont="1" applyFill="1" applyBorder="1" applyAlignment="1">
      <alignment horizontal="left" vertical="top" wrapText="1"/>
    </xf>
    <xf numFmtId="168" fontId="7" fillId="0" borderId="1" xfId="3" applyNumberFormat="1" applyFont="1" applyBorder="1" applyAlignment="1">
      <alignment horizontal="left" vertical="top" wrapText="1"/>
    </xf>
    <xf numFmtId="0" fontId="14" fillId="0" borderId="0" xfId="0" applyFont="1" applyAlignment="1">
      <alignment horizontal="left"/>
    </xf>
    <xf numFmtId="0" fontId="14" fillId="0" borderId="1" xfId="0" applyFont="1" applyBorder="1" applyAlignment="1">
      <alignment horizontal="left" wrapText="1"/>
    </xf>
    <xf numFmtId="0" fontId="15" fillId="0" borderId="1" xfId="3" applyFont="1" applyBorder="1" applyAlignment="1">
      <alignment horizontal="left" vertical="top" wrapText="1"/>
    </xf>
    <xf numFmtId="0" fontId="24" fillId="0" borderId="1" xfId="3" applyFont="1" applyBorder="1" applyAlignment="1">
      <alignment horizontal="left" vertical="top" wrapText="1"/>
    </xf>
    <xf numFmtId="10" fontId="7" fillId="0" borderId="1" xfId="2" applyNumberFormat="1" applyFont="1" applyBorder="1" applyAlignment="1">
      <alignment horizontal="left" vertical="top" wrapText="1"/>
    </xf>
    <xf numFmtId="44" fontId="14" fillId="0" borderId="1" xfId="1" applyFont="1" applyBorder="1" applyAlignment="1" applyProtection="1">
      <alignment horizontal="left" vertical="top" wrapText="1"/>
      <protection locked="0"/>
    </xf>
    <xf numFmtId="44" fontId="7" fillId="0" borderId="1" xfId="1" applyFont="1" applyBorder="1" applyAlignment="1" applyProtection="1">
      <alignment horizontal="left" vertical="top" wrapText="1"/>
      <protection locked="0"/>
    </xf>
    <xf numFmtId="44" fontId="14" fillId="0" borderId="1" xfId="1" applyFont="1" applyFill="1" applyBorder="1" applyAlignment="1" applyProtection="1">
      <alignment horizontal="left" vertical="top" wrapText="1"/>
      <protection locked="0"/>
    </xf>
    <xf numFmtId="0" fontId="13" fillId="8" borderId="0" xfId="0" applyFont="1" applyFill="1" applyAlignment="1" applyProtection="1">
      <alignment horizontal="center" vertical="top"/>
      <protection locked="0"/>
    </xf>
    <xf numFmtId="0" fontId="13" fillId="8" borderId="0" xfId="0" applyFont="1" applyFill="1" applyAlignment="1" applyProtection="1">
      <alignment horizontal="center" vertical="top" wrapText="1"/>
      <protection locked="0"/>
    </xf>
    <xf numFmtId="0" fontId="2" fillId="2" borderId="1" xfId="0" applyFont="1" applyFill="1" applyBorder="1" applyAlignment="1">
      <alignment horizontal="center" vertical="top"/>
    </xf>
  </cellXfs>
  <cellStyles count="10">
    <cellStyle name="Collegamento ipertestuale 2" xfId="5"/>
    <cellStyle name="Currency" xfId="1" builtinId="4"/>
    <cellStyle name="Excel Built-in Normal" xfId="3"/>
    <cellStyle name="Migliaia 2" xfId="7"/>
    <cellStyle name="Migliaia 3" xfId="6"/>
    <cellStyle name="Normal" xfId="0" builtinId="0"/>
    <cellStyle name="Normale 2" xfId="4"/>
    <cellStyle name="Percent" xfId="2" builtinId="5"/>
    <cellStyle name="Percentuale 2" xfId="8"/>
    <cellStyle name="Valuta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abSelected="1" zoomScale="130" zoomScaleNormal="130" workbookViewId="0">
      <selection activeCell="D5" sqref="D5"/>
    </sheetView>
  </sheetViews>
  <sheetFormatPr defaultRowHeight="13.8" x14ac:dyDescent="0.3"/>
  <cols>
    <col min="1" max="1" width="83" style="19" customWidth="1"/>
    <col min="2" max="2" width="14.88671875" style="19" customWidth="1"/>
    <col min="3" max="16384" width="8.88671875" style="19"/>
  </cols>
  <sheetData>
    <row r="1" spans="1:2" x14ac:dyDescent="0.3">
      <c r="A1" s="73" t="s">
        <v>172</v>
      </c>
      <c r="B1" s="73"/>
    </row>
    <row r="3" spans="1:2" x14ac:dyDescent="0.3">
      <c r="A3" s="23" t="s">
        <v>12</v>
      </c>
      <c r="B3" s="24" t="s">
        <v>5</v>
      </c>
    </row>
    <row r="4" spans="1:2" ht="82.8" x14ac:dyDescent="0.3">
      <c r="A4" s="20" t="s">
        <v>40</v>
      </c>
      <c r="B4" s="21">
        <v>0</v>
      </c>
    </row>
    <row r="5" spans="1:2" ht="41.4" x14ac:dyDescent="0.3">
      <c r="A5" s="20" t="s">
        <v>75</v>
      </c>
      <c r="B5" s="21">
        <v>0</v>
      </c>
    </row>
    <row r="6" spans="1:2" ht="69" x14ac:dyDescent="0.3">
      <c r="A6" s="20" t="s">
        <v>76</v>
      </c>
      <c r="B6" s="21">
        <v>0</v>
      </c>
    </row>
    <row r="7" spans="1:2" ht="69" x14ac:dyDescent="0.3">
      <c r="A7" s="20" t="s">
        <v>77</v>
      </c>
      <c r="B7" s="21">
        <v>0</v>
      </c>
    </row>
    <row r="8" spans="1:2" ht="55.2" x14ac:dyDescent="0.3">
      <c r="A8" s="20" t="s">
        <v>73</v>
      </c>
      <c r="B8" s="21">
        <v>0</v>
      </c>
    </row>
    <row r="9" spans="1:2" ht="27.6" x14ac:dyDescent="0.3">
      <c r="A9" s="20" t="s">
        <v>74</v>
      </c>
      <c r="B9" s="21">
        <v>0</v>
      </c>
    </row>
    <row r="10" spans="1:2" ht="41.4" x14ac:dyDescent="0.3">
      <c r="A10" s="20" t="s">
        <v>53</v>
      </c>
      <c r="B10" s="21">
        <v>0</v>
      </c>
    </row>
    <row r="11" spans="1:2" ht="82.8" x14ac:dyDescent="0.3">
      <c r="A11" s="20" t="s">
        <v>167</v>
      </c>
      <c r="B11" s="21">
        <v>0</v>
      </c>
    </row>
    <row r="12" spans="1:2" x14ac:dyDescent="0.3">
      <c r="A12" s="23" t="s">
        <v>14</v>
      </c>
      <c r="B12" s="24">
        <f>SUM(B4:B11)</f>
        <v>0</v>
      </c>
    </row>
    <row r="13" spans="1:2" x14ac:dyDescent="0.3">
      <c r="A13" s="29"/>
      <c r="B13" s="30"/>
    </row>
    <row r="14" spans="1:2" x14ac:dyDescent="0.3">
      <c r="A14" s="31" t="s">
        <v>13</v>
      </c>
      <c r="B14" s="32" t="s">
        <v>5</v>
      </c>
    </row>
    <row r="15" spans="1:2" ht="41.4" x14ac:dyDescent="0.3">
      <c r="A15" s="20" t="s">
        <v>81</v>
      </c>
      <c r="B15" s="21">
        <v>0</v>
      </c>
    </row>
    <row r="16" spans="1:2" ht="41.4" x14ac:dyDescent="0.3">
      <c r="A16" s="20" t="s">
        <v>82</v>
      </c>
      <c r="B16" s="21">
        <v>0</v>
      </c>
    </row>
    <row r="17" spans="1:2" ht="55.2" x14ac:dyDescent="0.3">
      <c r="A17" s="20" t="s">
        <v>168</v>
      </c>
      <c r="B17" s="21">
        <v>0</v>
      </c>
    </row>
    <row r="18" spans="1:2" x14ac:dyDescent="0.3">
      <c r="A18" s="31" t="s">
        <v>15</v>
      </c>
      <c r="B18" s="32">
        <f>SUM(B15:B17)</f>
        <v>0</v>
      </c>
    </row>
    <row r="20" spans="1:2" x14ac:dyDescent="0.3">
      <c r="A20" s="5" t="s">
        <v>16</v>
      </c>
      <c r="B20" s="6" t="s">
        <v>5</v>
      </c>
    </row>
    <row r="21" spans="1:2" ht="27.6" x14ac:dyDescent="0.3">
      <c r="A21" s="7" t="s">
        <v>17</v>
      </c>
      <c r="B21" s="64">
        <f>B12+B18-B5-B6-B7-B8-B9-B11-B17</f>
        <v>0</v>
      </c>
    </row>
    <row r="22" spans="1:2" ht="27.6" x14ac:dyDescent="0.3">
      <c r="A22" s="9" t="s">
        <v>18</v>
      </c>
      <c r="B22" s="71">
        <v>0</v>
      </c>
    </row>
    <row r="23" spans="1:2" x14ac:dyDescent="0.3">
      <c r="A23" s="9" t="s">
        <v>146</v>
      </c>
      <c r="B23" s="71">
        <v>0</v>
      </c>
    </row>
    <row r="25" spans="1:2" x14ac:dyDescent="0.3">
      <c r="A25" s="10" t="s">
        <v>6</v>
      </c>
      <c r="B25" s="11">
        <f>B12+B18+B22+B23</f>
        <v>0</v>
      </c>
    </row>
    <row r="27" spans="1:2" x14ac:dyDescent="0.3">
      <c r="A27" s="12" t="s">
        <v>42</v>
      </c>
      <c r="B27" s="13" t="s">
        <v>11</v>
      </c>
    </row>
    <row r="28" spans="1:2" ht="27.6" x14ac:dyDescent="0.3">
      <c r="A28" s="33" t="s">
        <v>43</v>
      </c>
      <c r="B28" s="22">
        <v>0</v>
      </c>
    </row>
    <row r="29" spans="1:2" x14ac:dyDescent="0.3">
      <c r="A29" s="33" t="s">
        <v>44</v>
      </c>
      <c r="B29" s="22">
        <v>0</v>
      </c>
    </row>
    <row r="30" spans="1:2" ht="27.6" x14ac:dyDescent="0.3">
      <c r="A30" s="33" t="s">
        <v>45</v>
      </c>
      <c r="B30" s="22">
        <v>0</v>
      </c>
    </row>
    <row r="31" spans="1:2" ht="27.6" x14ac:dyDescent="0.3">
      <c r="A31" s="33" t="s">
        <v>46</v>
      </c>
      <c r="B31" s="22">
        <v>0</v>
      </c>
    </row>
    <row r="32" spans="1:2" x14ac:dyDescent="0.3">
      <c r="A32" s="12" t="s">
        <v>24</v>
      </c>
      <c r="B32" s="13">
        <f>SUM(B28:B31)</f>
        <v>0</v>
      </c>
    </row>
    <row r="34" spans="1:2" x14ac:dyDescent="0.3">
      <c r="A34" s="14" t="s">
        <v>7</v>
      </c>
      <c r="B34" s="15" t="s">
        <v>5</v>
      </c>
    </row>
    <row r="35" spans="1:2" x14ac:dyDescent="0.3">
      <c r="A35" s="16" t="s">
        <v>8</v>
      </c>
      <c r="B35" s="17">
        <f>B25</f>
        <v>0</v>
      </c>
    </row>
    <row r="36" spans="1:2" x14ac:dyDescent="0.3">
      <c r="A36" s="16" t="s">
        <v>9</v>
      </c>
      <c r="B36" s="17">
        <f>B32</f>
        <v>0</v>
      </c>
    </row>
    <row r="37" spans="1:2" x14ac:dyDescent="0.3">
      <c r="A37" s="14" t="s">
        <v>10</v>
      </c>
      <c r="B37" s="18">
        <f>B35-B36</f>
        <v>0</v>
      </c>
    </row>
  </sheetData>
  <sheetProtection algorithmName="SHA-512" hashValue="F8+SAnI8Bsytz3Ngyx0fUCK+c4jS0tox0f5ru4QmiYeXOEFbnyM5cZNklp49lQEz5hIcWB10xKjMVh5ahVNvKA==" saltValue="YmUlk1W0lYnIVXQ36gH5qg==" spinCount="100000" sheet="1" objects="1" scenarios="1"/>
  <mergeCells count="1">
    <mergeCell ref="A1:B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130" zoomScaleNormal="130" workbookViewId="0">
      <selection activeCell="C13" sqref="C13"/>
    </sheetView>
  </sheetViews>
  <sheetFormatPr defaultRowHeight="13.8" x14ac:dyDescent="0.3"/>
  <cols>
    <col min="1" max="1" width="83" style="19" customWidth="1"/>
    <col min="2" max="2" width="14.88671875" style="19" customWidth="1"/>
    <col min="3" max="16384" width="8.88671875" style="19"/>
  </cols>
  <sheetData>
    <row r="1" spans="1:2" x14ac:dyDescent="0.3">
      <c r="A1" s="73" t="s">
        <v>173</v>
      </c>
      <c r="B1" s="73"/>
    </row>
    <row r="3" spans="1:2" x14ac:dyDescent="0.3">
      <c r="A3" s="23" t="s">
        <v>12</v>
      </c>
      <c r="B3" s="24" t="s">
        <v>5</v>
      </c>
    </row>
    <row r="4" spans="1:2" ht="165.6" x14ac:dyDescent="0.3">
      <c r="A4" s="20" t="s">
        <v>58</v>
      </c>
      <c r="B4" s="21">
        <v>0</v>
      </c>
    </row>
    <row r="5" spans="1:2" ht="55.2" x14ac:dyDescent="0.3">
      <c r="A5" s="20" t="s">
        <v>78</v>
      </c>
      <c r="B5" s="21">
        <v>0</v>
      </c>
    </row>
    <row r="6" spans="1:2" ht="69" x14ac:dyDescent="0.3">
      <c r="A6" s="20" t="s">
        <v>79</v>
      </c>
      <c r="B6" s="21">
        <v>0</v>
      </c>
    </row>
    <row r="7" spans="1:2" ht="69" x14ac:dyDescent="0.3">
      <c r="A7" s="20" t="s">
        <v>80</v>
      </c>
      <c r="B7" s="21">
        <v>0</v>
      </c>
    </row>
    <row r="8" spans="1:2" ht="41.4" x14ac:dyDescent="0.3">
      <c r="A8" s="20" t="s">
        <v>53</v>
      </c>
      <c r="B8" s="21">
        <v>0</v>
      </c>
    </row>
    <row r="9" spans="1:2" ht="55.2" x14ac:dyDescent="0.3">
      <c r="A9" s="20" t="s">
        <v>169</v>
      </c>
      <c r="B9" s="21">
        <v>0</v>
      </c>
    </row>
    <row r="10" spans="1:2" x14ac:dyDescent="0.3">
      <c r="A10" s="23" t="s">
        <v>14</v>
      </c>
      <c r="B10" s="24">
        <f>SUM(B4:B7)-B8</f>
        <v>0</v>
      </c>
    </row>
    <row r="11" spans="1:2" x14ac:dyDescent="0.3">
      <c r="A11" s="29"/>
      <c r="B11" s="30"/>
    </row>
    <row r="12" spans="1:2" x14ac:dyDescent="0.3">
      <c r="A12" s="31" t="s">
        <v>13</v>
      </c>
      <c r="B12" s="32" t="s">
        <v>5</v>
      </c>
    </row>
    <row r="13" spans="1:2" ht="55.2" x14ac:dyDescent="0.3">
      <c r="A13" s="20" t="s">
        <v>83</v>
      </c>
      <c r="B13" s="21">
        <v>0</v>
      </c>
    </row>
    <row r="14" spans="1:2" ht="41.4" x14ac:dyDescent="0.3">
      <c r="A14" s="20" t="s">
        <v>84</v>
      </c>
      <c r="B14" s="21">
        <v>0</v>
      </c>
    </row>
    <row r="15" spans="1:2" ht="41.4" x14ac:dyDescent="0.3">
      <c r="A15" s="20" t="s">
        <v>88</v>
      </c>
      <c r="B15" s="21">
        <v>0</v>
      </c>
    </row>
    <row r="16" spans="1:2" ht="27.6" x14ac:dyDescent="0.3">
      <c r="A16" s="20" t="s">
        <v>85</v>
      </c>
      <c r="B16" s="21">
        <v>0</v>
      </c>
    </row>
    <row r="17" spans="1:2" ht="41.4" x14ac:dyDescent="0.3">
      <c r="A17" s="20" t="s">
        <v>86</v>
      </c>
      <c r="B17" s="21">
        <v>0</v>
      </c>
    </row>
    <row r="18" spans="1:2" ht="27.6" x14ac:dyDescent="0.3">
      <c r="A18" s="20" t="s">
        <v>87</v>
      </c>
      <c r="B18" s="21">
        <v>0</v>
      </c>
    </row>
    <row r="19" spans="1:2" ht="41.4" x14ac:dyDescent="0.3">
      <c r="A19" s="20" t="s">
        <v>52</v>
      </c>
      <c r="B19" s="21">
        <v>0</v>
      </c>
    </row>
    <row r="20" spans="1:2" ht="69" x14ac:dyDescent="0.3">
      <c r="A20" s="20" t="s">
        <v>170</v>
      </c>
      <c r="B20" s="21">
        <v>0</v>
      </c>
    </row>
    <row r="21" spans="1:2" ht="86.4" customHeight="1" x14ac:dyDescent="0.3">
      <c r="A21" s="20" t="s">
        <v>171</v>
      </c>
      <c r="B21" s="21">
        <v>0</v>
      </c>
    </row>
    <row r="22" spans="1:2" x14ac:dyDescent="0.3">
      <c r="A22" s="31" t="s">
        <v>15</v>
      </c>
      <c r="B22" s="32">
        <f>SUM(B13:B21)</f>
        <v>0</v>
      </c>
    </row>
    <row r="24" spans="1:2" x14ac:dyDescent="0.3">
      <c r="A24" s="5" t="s">
        <v>16</v>
      </c>
      <c r="B24" s="6" t="s">
        <v>5</v>
      </c>
    </row>
    <row r="25" spans="1:2" ht="27.6" x14ac:dyDescent="0.3">
      <c r="A25" s="7" t="s">
        <v>17</v>
      </c>
      <c r="B25" s="64">
        <f>B10+B22-B5-B6-B7-B9-B20-B21</f>
        <v>0</v>
      </c>
    </row>
    <row r="26" spans="1:2" ht="27.6" x14ac:dyDescent="0.3">
      <c r="A26" s="9" t="s">
        <v>18</v>
      </c>
      <c r="B26" s="71">
        <v>0</v>
      </c>
    </row>
    <row r="27" spans="1:2" x14ac:dyDescent="0.3">
      <c r="A27" s="9" t="s">
        <v>146</v>
      </c>
      <c r="B27" s="71">
        <v>0</v>
      </c>
    </row>
    <row r="29" spans="1:2" x14ac:dyDescent="0.3">
      <c r="A29" s="10" t="s">
        <v>6</v>
      </c>
      <c r="B29" s="11">
        <f>B10+B22+B26+B27</f>
        <v>0</v>
      </c>
    </row>
    <row r="31" spans="1:2" x14ac:dyDescent="0.3">
      <c r="A31" s="12" t="s">
        <v>42</v>
      </c>
      <c r="B31" s="13" t="s">
        <v>11</v>
      </c>
    </row>
    <row r="32" spans="1:2" ht="41.4" x14ac:dyDescent="0.3">
      <c r="A32" s="33" t="s">
        <v>48</v>
      </c>
      <c r="B32" s="22">
        <v>0</v>
      </c>
    </row>
    <row r="33" spans="1:2" ht="27.6" x14ac:dyDescent="0.3">
      <c r="A33" s="33" t="s">
        <v>47</v>
      </c>
      <c r="B33" s="22">
        <v>0</v>
      </c>
    </row>
    <row r="34" spans="1:2" x14ac:dyDescent="0.3">
      <c r="A34" s="33" t="s">
        <v>49</v>
      </c>
      <c r="B34" s="22">
        <v>0</v>
      </c>
    </row>
    <row r="35" spans="1:2" x14ac:dyDescent="0.3">
      <c r="A35" s="33" t="s">
        <v>50</v>
      </c>
      <c r="B35" s="22">
        <v>0</v>
      </c>
    </row>
    <row r="36" spans="1:2" x14ac:dyDescent="0.3">
      <c r="A36" s="33" t="s">
        <v>51</v>
      </c>
      <c r="B36" s="22">
        <v>0</v>
      </c>
    </row>
    <row r="37" spans="1:2" x14ac:dyDescent="0.3">
      <c r="A37" s="12" t="s">
        <v>24</v>
      </c>
      <c r="B37" s="13">
        <f>SUM(B32:B36)</f>
        <v>0</v>
      </c>
    </row>
    <row r="39" spans="1:2" x14ac:dyDescent="0.3">
      <c r="A39" s="14" t="s">
        <v>7</v>
      </c>
      <c r="B39" s="15" t="s">
        <v>5</v>
      </c>
    </row>
    <row r="40" spans="1:2" x14ac:dyDescent="0.3">
      <c r="A40" s="16" t="s">
        <v>8</v>
      </c>
      <c r="B40" s="17">
        <f>B29</f>
        <v>0</v>
      </c>
    </row>
    <row r="41" spans="1:2" x14ac:dyDescent="0.3">
      <c r="A41" s="16" t="s">
        <v>9</v>
      </c>
      <c r="B41" s="17">
        <f>B37</f>
        <v>0</v>
      </c>
    </row>
    <row r="42" spans="1:2" x14ac:dyDescent="0.3">
      <c r="A42" s="14" t="s">
        <v>10</v>
      </c>
      <c r="B42" s="18">
        <f>B40-B41</f>
        <v>0</v>
      </c>
    </row>
    <row r="44" spans="1:2" ht="41.4" x14ac:dyDescent="0.3">
      <c r="A44" s="38" t="s">
        <v>54</v>
      </c>
      <c r="B44" s="39">
        <f>IF(B37=0,0,B32/B37)</f>
        <v>0</v>
      </c>
    </row>
  </sheetData>
  <sheetProtection algorithmName="SHA-512" hashValue="0U50a27T030dyVRlDARpMG9z3q16ZH9fQ3QiBBLsJm6CsFNEp8utKBA6GDFaIsFpjCexfdskU8KvLqEdqNvoiA==" saltValue="YyD265AhePozNc4d/VDFSA==" spinCount="100000" sheet="1" objects="1" scenarios="1"/>
  <mergeCells count="1">
    <mergeCell ref="A1:B1"/>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zoomScale="130" zoomScaleNormal="130" workbookViewId="0">
      <selection activeCell="C22" sqref="C22"/>
    </sheetView>
  </sheetViews>
  <sheetFormatPr defaultRowHeight="13.8" x14ac:dyDescent="0.3"/>
  <cols>
    <col min="1" max="1" width="81.6640625" style="34" customWidth="1"/>
    <col min="2" max="2" width="15" style="35" bestFit="1" customWidth="1"/>
    <col min="3" max="16384" width="8.88671875" style="34"/>
  </cols>
  <sheetData>
    <row r="1" spans="1:2" x14ac:dyDescent="0.3">
      <c r="A1" s="74" t="s">
        <v>174</v>
      </c>
      <c r="B1" s="74"/>
    </row>
    <row r="3" spans="1:2" x14ac:dyDescent="0.3">
      <c r="A3" s="23" t="s">
        <v>12</v>
      </c>
      <c r="B3" s="36" t="s">
        <v>5</v>
      </c>
    </row>
    <row r="4" spans="1:2" ht="165.6" x14ac:dyDescent="0.3">
      <c r="A4" s="37" t="s">
        <v>56</v>
      </c>
      <c r="B4" s="70">
        <v>0</v>
      </c>
    </row>
    <row r="5" spans="1:2" ht="41.4" x14ac:dyDescent="0.3">
      <c r="A5" s="37" t="s">
        <v>60</v>
      </c>
      <c r="B5" s="70">
        <v>0</v>
      </c>
    </row>
    <row r="6" spans="1:2" ht="96.6" x14ac:dyDescent="0.3">
      <c r="A6" s="37" t="s">
        <v>61</v>
      </c>
      <c r="B6" s="70">
        <v>0</v>
      </c>
    </row>
    <row r="7" spans="1:2" ht="138" x14ac:dyDescent="0.3">
      <c r="A7" s="37" t="s">
        <v>148</v>
      </c>
      <c r="B7" s="70">
        <v>0</v>
      </c>
    </row>
    <row r="8" spans="1:2" ht="96.6" x14ac:dyDescent="0.3">
      <c r="A8" s="37" t="s">
        <v>62</v>
      </c>
      <c r="B8" s="70">
        <v>0</v>
      </c>
    </row>
    <row r="9" spans="1:2" ht="41.4" x14ac:dyDescent="0.3">
      <c r="A9" s="37" t="s">
        <v>63</v>
      </c>
      <c r="B9" s="70">
        <v>0</v>
      </c>
    </row>
    <row r="10" spans="1:2" ht="41.4" x14ac:dyDescent="0.3">
      <c r="A10" s="37" t="s">
        <v>30</v>
      </c>
      <c r="B10" s="70">
        <v>0</v>
      </c>
    </row>
    <row r="11" spans="1:2" ht="82.8" x14ac:dyDescent="0.3">
      <c r="A11" s="37" t="s">
        <v>150</v>
      </c>
      <c r="B11" s="70">
        <v>0</v>
      </c>
    </row>
    <row r="12" spans="1:2" ht="55.2" x14ac:dyDescent="0.3">
      <c r="A12" s="37" t="s">
        <v>156</v>
      </c>
      <c r="B12" s="70">
        <v>0</v>
      </c>
    </row>
    <row r="13" spans="1:2" x14ac:dyDescent="0.3">
      <c r="A13" s="23" t="s">
        <v>14</v>
      </c>
      <c r="B13" s="36">
        <f>SUM(B4:B12)</f>
        <v>0</v>
      </c>
    </row>
    <row r="15" spans="1:2" x14ac:dyDescent="0.3">
      <c r="A15" s="31" t="s">
        <v>13</v>
      </c>
      <c r="B15" s="32" t="s">
        <v>5</v>
      </c>
    </row>
    <row r="16" spans="1:2" ht="69" x14ac:dyDescent="0.3">
      <c r="A16" s="20" t="s">
        <v>89</v>
      </c>
      <c r="B16" s="21">
        <v>0</v>
      </c>
    </row>
    <row r="17" spans="1:2" ht="41.4" x14ac:dyDescent="0.3">
      <c r="A17" s="37" t="s">
        <v>90</v>
      </c>
      <c r="B17" s="21">
        <v>0</v>
      </c>
    </row>
    <row r="18" spans="1:2" ht="82.8" x14ac:dyDescent="0.3">
      <c r="A18" s="37" t="s">
        <v>152</v>
      </c>
      <c r="B18" s="70">
        <v>0</v>
      </c>
    </row>
    <row r="19" spans="1:2" ht="55.2" x14ac:dyDescent="0.3">
      <c r="A19" s="37" t="s">
        <v>157</v>
      </c>
      <c r="B19" s="70">
        <v>0</v>
      </c>
    </row>
    <row r="20" spans="1:2" x14ac:dyDescent="0.3">
      <c r="A20" s="31" t="s">
        <v>15</v>
      </c>
      <c r="B20" s="32">
        <f>SUM(B16:B19)</f>
        <v>0</v>
      </c>
    </row>
    <row r="22" spans="1:2" x14ac:dyDescent="0.3">
      <c r="A22" s="5" t="s">
        <v>16</v>
      </c>
      <c r="B22" s="6" t="s">
        <v>5</v>
      </c>
    </row>
    <row r="23" spans="1:2" ht="27.6" x14ac:dyDescent="0.3">
      <c r="A23" s="7" t="s">
        <v>17</v>
      </c>
      <c r="B23" s="8">
        <f>B13+B20-B5-B6-B7-B8-B9-B11-B12-B18-B19</f>
        <v>0</v>
      </c>
    </row>
    <row r="24" spans="1:2" ht="27.6" x14ac:dyDescent="0.3">
      <c r="A24" s="9" t="s">
        <v>18</v>
      </c>
      <c r="B24" s="71">
        <v>0</v>
      </c>
    </row>
    <row r="25" spans="1:2" x14ac:dyDescent="0.3">
      <c r="A25" s="9" t="s">
        <v>146</v>
      </c>
      <c r="B25" s="71">
        <v>0</v>
      </c>
    </row>
    <row r="26" spans="1:2" x14ac:dyDescent="0.3">
      <c r="A26" s="19"/>
      <c r="B26" s="19"/>
    </row>
    <row r="27" spans="1:2" x14ac:dyDescent="0.3">
      <c r="A27" s="10" t="s">
        <v>6</v>
      </c>
      <c r="B27" s="11">
        <f>B13+B20+B24+B25</f>
        <v>0</v>
      </c>
    </row>
    <row r="28" spans="1:2" x14ac:dyDescent="0.3">
      <c r="A28" s="19"/>
      <c r="B28" s="19"/>
    </row>
    <row r="29" spans="1:2" x14ac:dyDescent="0.3">
      <c r="A29" s="12" t="s">
        <v>23</v>
      </c>
      <c r="B29" s="13" t="s">
        <v>11</v>
      </c>
    </row>
    <row r="30" spans="1:2" ht="41.4" x14ac:dyDescent="0.3">
      <c r="A30" s="37" t="s">
        <v>31</v>
      </c>
      <c r="B30" s="70">
        <v>0</v>
      </c>
    </row>
    <row r="31" spans="1:2" x14ac:dyDescent="0.3">
      <c r="A31" s="37" t="s">
        <v>19</v>
      </c>
      <c r="B31" s="70">
        <v>0</v>
      </c>
    </row>
    <row r="32" spans="1:2" ht="27.6" x14ac:dyDescent="0.3">
      <c r="A32" s="37" t="s">
        <v>20</v>
      </c>
      <c r="B32" s="70">
        <v>0</v>
      </c>
    </row>
    <row r="33" spans="1:2" ht="27.6" x14ac:dyDescent="0.3">
      <c r="A33" s="37" t="s">
        <v>41</v>
      </c>
      <c r="B33" s="70">
        <v>0</v>
      </c>
    </row>
    <row r="34" spans="1:2" ht="69" x14ac:dyDescent="0.3">
      <c r="A34" s="37" t="s">
        <v>21</v>
      </c>
      <c r="B34" s="70">
        <v>0</v>
      </c>
    </row>
    <row r="35" spans="1:2" ht="27.6" x14ac:dyDescent="0.3">
      <c r="A35" s="37" t="s">
        <v>22</v>
      </c>
      <c r="B35" s="70">
        <v>0</v>
      </c>
    </row>
    <row r="36" spans="1:2" ht="41.4" x14ac:dyDescent="0.3">
      <c r="A36" s="37" t="s">
        <v>153</v>
      </c>
      <c r="B36" s="70">
        <v>0</v>
      </c>
    </row>
    <row r="37" spans="1:2" x14ac:dyDescent="0.3">
      <c r="A37" s="12" t="s">
        <v>24</v>
      </c>
      <c r="B37" s="13">
        <f>SUM(B30:B36)</f>
        <v>0</v>
      </c>
    </row>
    <row r="39" spans="1:2" x14ac:dyDescent="0.3">
      <c r="A39" s="14" t="s">
        <v>7</v>
      </c>
      <c r="B39" s="15" t="s">
        <v>5</v>
      </c>
    </row>
    <row r="40" spans="1:2" x14ac:dyDescent="0.3">
      <c r="A40" s="16" t="s">
        <v>8</v>
      </c>
      <c r="B40" s="17">
        <f>B27</f>
        <v>0</v>
      </c>
    </row>
    <row r="41" spans="1:2" x14ac:dyDescent="0.3">
      <c r="A41" s="16" t="s">
        <v>9</v>
      </c>
      <c r="B41" s="17">
        <f>B37</f>
        <v>0</v>
      </c>
    </row>
    <row r="42" spans="1:2" x14ac:dyDescent="0.3">
      <c r="A42" s="14" t="s">
        <v>10</v>
      </c>
      <c r="B42" s="18">
        <f>B40-B41</f>
        <v>0</v>
      </c>
    </row>
  </sheetData>
  <sheetProtection algorithmName="SHA-512" hashValue="Fsm0dOaAg1ht0sDkgIsitgyRrZGjIdSzA8stT+z5Bj07vmdsxB5zcaD++mNeo008/8SwtNuIBBXuRQmEN6WtkA==" saltValue="ivxXhtFfWnGOMShz0obIOg==" spinCount="100000" sheet="1" objects="1" scenarios="1"/>
  <mergeCells count="1">
    <mergeCell ref="A1:B1"/>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130" zoomScaleNormal="130" workbookViewId="0">
      <selection activeCell="B6" sqref="B6"/>
    </sheetView>
  </sheetViews>
  <sheetFormatPr defaultRowHeight="13.8" x14ac:dyDescent="0.3"/>
  <cols>
    <col min="1" max="1" width="81.6640625" style="34" customWidth="1"/>
    <col min="2" max="2" width="13.77734375" style="34" customWidth="1"/>
    <col min="3" max="16384" width="8.88671875" style="34"/>
  </cols>
  <sheetData>
    <row r="1" spans="1:2" x14ac:dyDescent="0.3">
      <c r="A1" s="74" t="s">
        <v>175</v>
      </c>
      <c r="B1" s="74"/>
    </row>
    <row r="2" spans="1:2" x14ac:dyDescent="0.3">
      <c r="B2" s="35"/>
    </row>
    <row r="3" spans="1:2" x14ac:dyDescent="0.3">
      <c r="A3" s="23" t="s">
        <v>12</v>
      </c>
      <c r="B3" s="36" t="s">
        <v>5</v>
      </c>
    </row>
    <row r="4" spans="1:2" ht="165.6" x14ac:dyDescent="0.3">
      <c r="A4" s="37" t="s">
        <v>59</v>
      </c>
      <c r="B4" s="70">
        <v>0</v>
      </c>
    </row>
    <row r="5" spans="1:2" ht="41.4" x14ac:dyDescent="0.3">
      <c r="A5" s="37" t="s">
        <v>64</v>
      </c>
      <c r="B5" s="70">
        <v>0</v>
      </c>
    </row>
    <row r="6" spans="1:2" ht="151.80000000000001" x14ac:dyDescent="0.3">
      <c r="A6" s="37" t="s">
        <v>65</v>
      </c>
      <c r="B6" s="70">
        <v>0</v>
      </c>
    </row>
    <row r="7" spans="1:2" ht="96.6" x14ac:dyDescent="0.3">
      <c r="A7" s="37" t="s">
        <v>66</v>
      </c>
      <c r="B7" s="70">
        <v>0</v>
      </c>
    </row>
    <row r="8" spans="1:2" ht="41.4" x14ac:dyDescent="0.3">
      <c r="A8" s="37" t="s">
        <v>30</v>
      </c>
      <c r="B8" s="70">
        <v>0</v>
      </c>
    </row>
    <row r="9" spans="1:2" ht="55.2" x14ac:dyDescent="0.3">
      <c r="A9" s="37" t="s">
        <v>161</v>
      </c>
      <c r="B9" s="70">
        <v>0</v>
      </c>
    </row>
    <row r="10" spans="1:2" x14ac:dyDescent="0.3">
      <c r="A10" s="23" t="s">
        <v>14</v>
      </c>
      <c r="B10" s="36">
        <f>SUM(B4:B7)-B8</f>
        <v>0</v>
      </c>
    </row>
    <row r="12" spans="1:2" x14ac:dyDescent="0.3">
      <c r="A12" s="31" t="s">
        <v>13</v>
      </c>
      <c r="B12" s="32" t="s">
        <v>5</v>
      </c>
    </row>
    <row r="13" spans="1:2" ht="110.4" x14ac:dyDescent="0.3">
      <c r="A13" s="20" t="s">
        <v>91</v>
      </c>
      <c r="B13" s="21">
        <v>0</v>
      </c>
    </row>
    <row r="14" spans="1:2" ht="69" x14ac:dyDescent="0.3">
      <c r="A14" s="37" t="s">
        <v>92</v>
      </c>
      <c r="B14" s="21">
        <v>0</v>
      </c>
    </row>
    <row r="15" spans="1:2" ht="82.8" x14ac:dyDescent="0.3">
      <c r="A15" s="37" t="s">
        <v>93</v>
      </c>
      <c r="B15" s="21">
        <v>0</v>
      </c>
    </row>
    <row r="16" spans="1:2" ht="27.6" x14ac:dyDescent="0.3">
      <c r="A16" s="37" t="s">
        <v>94</v>
      </c>
      <c r="B16" s="21">
        <v>0</v>
      </c>
    </row>
    <row r="17" spans="1:2" ht="41.4" x14ac:dyDescent="0.3">
      <c r="A17" s="37" t="s">
        <v>96</v>
      </c>
      <c r="B17" s="21">
        <v>0</v>
      </c>
    </row>
    <row r="18" spans="1:2" ht="41.4" x14ac:dyDescent="0.3">
      <c r="A18" s="37" t="s">
        <v>95</v>
      </c>
      <c r="B18" s="21">
        <v>0</v>
      </c>
    </row>
    <row r="19" spans="1:2" x14ac:dyDescent="0.3">
      <c r="A19" s="37" t="s">
        <v>28</v>
      </c>
      <c r="B19" s="21">
        <v>0</v>
      </c>
    </row>
    <row r="20" spans="1:2" x14ac:dyDescent="0.3">
      <c r="A20" s="37" t="s">
        <v>29</v>
      </c>
      <c r="B20" s="21">
        <v>0</v>
      </c>
    </row>
    <row r="21" spans="1:2" ht="55.2" x14ac:dyDescent="0.3">
      <c r="A21" s="37" t="s">
        <v>162</v>
      </c>
      <c r="B21" s="70">
        <v>0</v>
      </c>
    </row>
    <row r="22" spans="1:2" ht="55.2" x14ac:dyDescent="0.3">
      <c r="A22" s="37" t="s">
        <v>165</v>
      </c>
      <c r="B22" s="72">
        <v>0</v>
      </c>
    </row>
    <row r="23" spans="1:2" ht="127.2" customHeight="1" x14ac:dyDescent="0.3">
      <c r="A23" s="37" t="s">
        <v>163</v>
      </c>
      <c r="B23" s="72">
        <v>0</v>
      </c>
    </row>
    <row r="24" spans="1:2" x14ac:dyDescent="0.3">
      <c r="A24" s="31" t="s">
        <v>15</v>
      </c>
      <c r="B24" s="32">
        <f>SUM(B13:B23)</f>
        <v>0</v>
      </c>
    </row>
    <row r="26" spans="1:2" x14ac:dyDescent="0.3">
      <c r="A26" s="5" t="s">
        <v>16</v>
      </c>
      <c r="B26" s="6" t="s">
        <v>5</v>
      </c>
    </row>
    <row r="27" spans="1:2" ht="27.6" x14ac:dyDescent="0.3">
      <c r="A27" s="7" t="s">
        <v>17</v>
      </c>
      <c r="B27" s="8">
        <f>B10+B24-B5-B6-B7-B9-B21-B22</f>
        <v>0</v>
      </c>
    </row>
    <row r="28" spans="1:2" ht="27.6" x14ac:dyDescent="0.3">
      <c r="A28" s="9" t="s">
        <v>18</v>
      </c>
      <c r="B28" s="71">
        <v>0</v>
      </c>
    </row>
    <row r="29" spans="1:2" x14ac:dyDescent="0.3">
      <c r="A29" s="9" t="s">
        <v>146</v>
      </c>
      <c r="B29" s="71">
        <v>0</v>
      </c>
    </row>
    <row r="30" spans="1:2" x14ac:dyDescent="0.3">
      <c r="A30" s="19"/>
      <c r="B30" s="19"/>
    </row>
    <row r="31" spans="1:2" x14ac:dyDescent="0.3">
      <c r="A31" s="10" t="s">
        <v>6</v>
      </c>
      <c r="B31" s="11">
        <f>B10+B24+B28+B29</f>
        <v>0</v>
      </c>
    </row>
    <row r="33" spans="1:2" x14ac:dyDescent="0.3">
      <c r="A33" s="12" t="s">
        <v>23</v>
      </c>
      <c r="B33" s="13" t="s">
        <v>11</v>
      </c>
    </row>
    <row r="34" spans="1:2" ht="27.6" x14ac:dyDescent="0.3">
      <c r="A34" s="37" t="s">
        <v>25</v>
      </c>
      <c r="B34" s="70">
        <v>0</v>
      </c>
    </row>
    <row r="35" spans="1:2" ht="27.6" x14ac:dyDescent="0.3">
      <c r="A35" s="37" t="s">
        <v>26</v>
      </c>
      <c r="B35" s="70">
        <v>0</v>
      </c>
    </row>
    <row r="36" spans="1:2" x14ac:dyDescent="0.3">
      <c r="A36" s="37" t="s">
        <v>27</v>
      </c>
      <c r="B36" s="70">
        <v>0</v>
      </c>
    </row>
    <row r="37" spans="1:2" ht="27.6" x14ac:dyDescent="0.3">
      <c r="A37" s="37" t="s">
        <v>160</v>
      </c>
      <c r="B37" s="70">
        <v>0</v>
      </c>
    </row>
    <row r="38" spans="1:2" x14ac:dyDescent="0.3">
      <c r="A38" s="12" t="s">
        <v>24</v>
      </c>
      <c r="B38" s="13">
        <f>SUM(B34:B37)</f>
        <v>0</v>
      </c>
    </row>
    <row r="40" spans="1:2" x14ac:dyDescent="0.3">
      <c r="A40" s="14" t="s">
        <v>7</v>
      </c>
      <c r="B40" s="15" t="s">
        <v>5</v>
      </c>
    </row>
    <row r="41" spans="1:2" x14ac:dyDescent="0.3">
      <c r="A41" s="16" t="s">
        <v>8</v>
      </c>
      <c r="B41" s="17">
        <f>B31</f>
        <v>0</v>
      </c>
    </row>
    <row r="42" spans="1:2" x14ac:dyDescent="0.3">
      <c r="A42" s="16" t="s">
        <v>9</v>
      </c>
      <c r="B42" s="17">
        <f>B38</f>
        <v>0</v>
      </c>
    </row>
    <row r="43" spans="1:2" x14ac:dyDescent="0.3">
      <c r="A43" s="14" t="s">
        <v>10</v>
      </c>
      <c r="B43" s="18">
        <f>B41-B42</f>
        <v>0</v>
      </c>
    </row>
    <row r="45" spans="1:2" ht="55.2" x14ac:dyDescent="0.3">
      <c r="A45" s="38" t="s">
        <v>32</v>
      </c>
      <c r="B45" s="39">
        <f>IF(B38=0,0,B34/B38)</f>
        <v>0</v>
      </c>
    </row>
  </sheetData>
  <sheetProtection algorithmName="SHA-512" hashValue="lepPgvnFvHVvctulz4KFyI9hUDAYaOjh5fz4Kk7CV2asOorZz4L82fxu6SjvP8+IBL513bAkut3MJzUZfOoFmA==" saltValue="Hcok/vhdJSDkhqLDGKUsFg==" spinCount="100000" sheet="1" objects="1" scenarios="1"/>
  <mergeCells count="1">
    <mergeCell ref="A1:B1"/>
  </mergeCell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zoomScale="130" zoomScaleNormal="130" workbookViewId="0">
      <selection activeCell="B6" sqref="B6"/>
    </sheetView>
  </sheetViews>
  <sheetFormatPr defaultRowHeight="13.8" x14ac:dyDescent="0.3"/>
  <cols>
    <col min="1" max="1" width="82.109375" style="65" customWidth="1"/>
    <col min="2" max="2" width="13.6640625" style="65" customWidth="1"/>
    <col min="3" max="16384" width="8.88671875" style="65"/>
  </cols>
  <sheetData>
    <row r="1" spans="1:2" x14ac:dyDescent="0.3">
      <c r="A1" s="74" t="s">
        <v>176</v>
      </c>
      <c r="B1" s="74"/>
    </row>
    <row r="2" spans="1:2" x14ac:dyDescent="0.3">
      <c r="A2" s="34"/>
      <c r="B2" s="35"/>
    </row>
    <row r="3" spans="1:2" x14ac:dyDescent="0.3">
      <c r="A3" s="23" t="s">
        <v>12</v>
      </c>
      <c r="B3" s="36" t="s">
        <v>5</v>
      </c>
    </row>
    <row r="4" spans="1:2" ht="151.80000000000001" x14ac:dyDescent="0.3">
      <c r="A4" s="37" t="s">
        <v>57</v>
      </c>
      <c r="B4" s="70">
        <v>0</v>
      </c>
    </row>
    <row r="5" spans="1:2" ht="41.4" x14ac:dyDescent="0.3">
      <c r="A5" s="66" t="s">
        <v>67</v>
      </c>
      <c r="B5" s="70">
        <v>0</v>
      </c>
    </row>
    <row r="6" spans="1:2" ht="151.80000000000001" x14ac:dyDescent="0.3">
      <c r="A6" s="66" t="s">
        <v>68</v>
      </c>
      <c r="B6" s="70">
        <v>0</v>
      </c>
    </row>
    <row r="7" spans="1:2" ht="82.8" x14ac:dyDescent="0.3">
      <c r="A7" s="66" t="s">
        <v>69</v>
      </c>
      <c r="B7" s="70">
        <v>0</v>
      </c>
    </row>
    <row r="8" spans="1:2" ht="41.4" x14ac:dyDescent="0.3">
      <c r="A8" s="66" t="s">
        <v>70</v>
      </c>
      <c r="B8" s="70">
        <v>0</v>
      </c>
    </row>
    <row r="9" spans="1:2" ht="55.2" x14ac:dyDescent="0.3">
      <c r="A9" s="37" t="s">
        <v>149</v>
      </c>
      <c r="B9" s="72">
        <v>0</v>
      </c>
    </row>
    <row r="10" spans="1:2" ht="55.2" x14ac:dyDescent="0.3">
      <c r="A10" s="37" t="s">
        <v>155</v>
      </c>
      <c r="B10" s="72">
        <v>0</v>
      </c>
    </row>
    <row r="11" spans="1:2" x14ac:dyDescent="0.3">
      <c r="A11" s="23" t="s">
        <v>14</v>
      </c>
      <c r="B11" s="36">
        <f>SUM(B4:B10)</f>
        <v>0</v>
      </c>
    </row>
    <row r="12" spans="1:2" x14ac:dyDescent="0.3">
      <c r="A12" s="34"/>
      <c r="B12" s="34"/>
    </row>
    <row r="13" spans="1:2" x14ac:dyDescent="0.3">
      <c r="A13" s="31" t="s">
        <v>13</v>
      </c>
      <c r="B13" s="32" t="s">
        <v>5</v>
      </c>
    </row>
    <row r="14" spans="1:2" ht="69" x14ac:dyDescent="0.3">
      <c r="A14" s="20" t="s">
        <v>97</v>
      </c>
      <c r="B14" s="21">
        <v>0</v>
      </c>
    </row>
    <row r="15" spans="1:2" ht="41.4" x14ac:dyDescent="0.3">
      <c r="A15" s="66" t="s">
        <v>98</v>
      </c>
      <c r="B15" s="21">
        <v>0</v>
      </c>
    </row>
    <row r="16" spans="1:2" ht="41.4" x14ac:dyDescent="0.3">
      <c r="A16" s="37" t="s">
        <v>151</v>
      </c>
      <c r="B16" s="72">
        <v>0</v>
      </c>
    </row>
    <row r="17" spans="1:2" ht="55.2" x14ac:dyDescent="0.3">
      <c r="A17" s="37" t="s">
        <v>154</v>
      </c>
      <c r="B17" s="72">
        <v>0</v>
      </c>
    </row>
    <row r="18" spans="1:2" ht="55.2" x14ac:dyDescent="0.3">
      <c r="A18" s="37" t="s">
        <v>158</v>
      </c>
      <c r="B18" s="72">
        <v>0</v>
      </c>
    </row>
    <row r="19" spans="1:2" ht="126.6" customHeight="1" x14ac:dyDescent="0.3">
      <c r="A19" s="37" t="s">
        <v>164</v>
      </c>
      <c r="B19" s="72">
        <v>0</v>
      </c>
    </row>
    <row r="20" spans="1:2" x14ac:dyDescent="0.3">
      <c r="A20" s="31" t="s">
        <v>15</v>
      </c>
      <c r="B20" s="32">
        <f>SUM(B14:B19)</f>
        <v>0</v>
      </c>
    </row>
    <row r="22" spans="1:2" x14ac:dyDescent="0.3">
      <c r="A22" s="5" t="s">
        <v>16</v>
      </c>
      <c r="B22" s="6" t="s">
        <v>5</v>
      </c>
    </row>
    <row r="23" spans="1:2" ht="27.6" x14ac:dyDescent="0.3">
      <c r="A23" s="7" t="s">
        <v>17</v>
      </c>
      <c r="B23" s="8">
        <f>B11+B20-B5-B6-B7-B8-B9-B16-B10-B17</f>
        <v>0</v>
      </c>
    </row>
    <row r="24" spans="1:2" ht="27.6" x14ac:dyDescent="0.3">
      <c r="A24" s="9" t="s">
        <v>18</v>
      </c>
      <c r="B24" s="71">
        <v>0</v>
      </c>
    </row>
    <row r="25" spans="1:2" x14ac:dyDescent="0.3">
      <c r="A25" s="9" t="s">
        <v>146</v>
      </c>
      <c r="B25" s="71">
        <v>0</v>
      </c>
    </row>
    <row r="26" spans="1:2" x14ac:dyDescent="0.3">
      <c r="A26" s="19"/>
      <c r="B26" s="19"/>
    </row>
    <row r="27" spans="1:2" x14ac:dyDescent="0.3">
      <c r="A27" s="10" t="s">
        <v>6</v>
      </c>
      <c r="B27" s="11">
        <f>B11+B20+B24+B25</f>
        <v>0</v>
      </c>
    </row>
    <row r="29" spans="1:2" x14ac:dyDescent="0.3">
      <c r="A29" s="12" t="s">
        <v>23</v>
      </c>
      <c r="B29" s="13" t="s">
        <v>11</v>
      </c>
    </row>
    <row r="30" spans="1:2" ht="41.4" x14ac:dyDescent="0.3">
      <c r="A30" s="37" t="s">
        <v>33</v>
      </c>
      <c r="B30" s="70">
        <v>0</v>
      </c>
    </row>
    <row r="31" spans="1:2" ht="96.6" x14ac:dyDescent="0.3">
      <c r="A31" s="66" t="s">
        <v>71</v>
      </c>
      <c r="B31" s="70">
        <v>0</v>
      </c>
    </row>
    <row r="32" spans="1:2" ht="27.6" x14ac:dyDescent="0.3">
      <c r="A32" s="66" t="s">
        <v>72</v>
      </c>
      <c r="B32" s="70">
        <v>0</v>
      </c>
    </row>
    <row r="33" spans="1:2" ht="27.6" x14ac:dyDescent="0.3">
      <c r="A33" s="37" t="s">
        <v>159</v>
      </c>
      <c r="B33" s="72">
        <v>0</v>
      </c>
    </row>
    <row r="34" spans="1:2" x14ac:dyDescent="0.3">
      <c r="A34" s="12" t="s">
        <v>24</v>
      </c>
      <c r="B34" s="13">
        <f>SUM(B30:B32)</f>
        <v>0</v>
      </c>
    </row>
    <row r="35" spans="1:2" x14ac:dyDescent="0.3">
      <c r="A35" s="34"/>
      <c r="B35" s="34"/>
    </row>
    <row r="36" spans="1:2" x14ac:dyDescent="0.3">
      <c r="A36" s="14" t="s">
        <v>7</v>
      </c>
      <c r="B36" s="15" t="s">
        <v>5</v>
      </c>
    </row>
    <row r="37" spans="1:2" x14ac:dyDescent="0.3">
      <c r="A37" s="16" t="s">
        <v>8</v>
      </c>
      <c r="B37" s="17">
        <f>B27</f>
        <v>0</v>
      </c>
    </row>
    <row r="38" spans="1:2" x14ac:dyDescent="0.3">
      <c r="A38" s="16" t="s">
        <v>9</v>
      </c>
      <c r="B38" s="17">
        <f>B34</f>
        <v>0</v>
      </c>
    </row>
    <row r="39" spans="1:2" x14ac:dyDescent="0.3">
      <c r="A39" s="14" t="s">
        <v>10</v>
      </c>
      <c r="B39" s="18">
        <f>B37-B38</f>
        <v>0</v>
      </c>
    </row>
  </sheetData>
  <sheetProtection algorithmName="SHA-512" hashValue="6e/ESSy/dPE40X+yCtd2G3oXKah9aYA2RR0RGZAskqncgZL11wZ2Z1SQ1RLYTNPEMebOpiwBKbtTN2ve+OFtPA==" saltValue="w4XXHZ0r4TQKpbdynsq5Gg==" spinCount="100000" sheet="1" objects="1" scenarios="1"/>
  <mergeCells count="1">
    <mergeCell ref="A1:B1"/>
  </mergeCell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130" zoomScaleNormal="130" workbookViewId="0">
      <selection activeCell="C3" sqref="C3"/>
    </sheetView>
  </sheetViews>
  <sheetFormatPr defaultColWidth="13.5546875" defaultRowHeight="13.8" x14ac:dyDescent="0.3"/>
  <cols>
    <col min="1" max="1" width="81.33203125" style="43" customWidth="1"/>
    <col min="2" max="2" width="13.77734375" style="58" customWidth="1"/>
    <col min="3" max="3" width="12.21875" style="43" customWidth="1"/>
    <col min="4" max="256" width="13.5546875" style="43"/>
    <col min="257" max="257" width="85.77734375" style="43" customWidth="1"/>
    <col min="258" max="258" width="13.77734375" style="43" customWidth="1"/>
    <col min="259" max="259" width="12.21875" style="43" customWidth="1"/>
    <col min="260" max="512" width="13.5546875" style="43"/>
    <col min="513" max="513" width="85.77734375" style="43" customWidth="1"/>
    <col min="514" max="514" width="13.77734375" style="43" customWidth="1"/>
    <col min="515" max="515" width="12.21875" style="43" customWidth="1"/>
    <col min="516" max="768" width="13.5546875" style="43"/>
    <col min="769" max="769" width="85.77734375" style="43" customWidth="1"/>
    <col min="770" max="770" width="13.77734375" style="43" customWidth="1"/>
    <col min="771" max="771" width="12.21875" style="43" customWidth="1"/>
    <col min="772" max="1024" width="13.5546875" style="43"/>
    <col min="1025" max="1025" width="85.77734375" style="43" customWidth="1"/>
    <col min="1026" max="1026" width="13.77734375" style="43" customWidth="1"/>
    <col min="1027" max="1027" width="12.21875" style="43" customWidth="1"/>
    <col min="1028" max="1280" width="13.5546875" style="43"/>
    <col min="1281" max="1281" width="85.77734375" style="43" customWidth="1"/>
    <col min="1282" max="1282" width="13.77734375" style="43" customWidth="1"/>
    <col min="1283" max="1283" width="12.21875" style="43" customWidth="1"/>
    <col min="1284" max="1536" width="13.5546875" style="43"/>
    <col min="1537" max="1537" width="85.77734375" style="43" customWidth="1"/>
    <col min="1538" max="1538" width="13.77734375" style="43" customWidth="1"/>
    <col min="1539" max="1539" width="12.21875" style="43" customWidth="1"/>
    <col min="1540" max="1792" width="13.5546875" style="43"/>
    <col min="1793" max="1793" width="85.77734375" style="43" customWidth="1"/>
    <col min="1794" max="1794" width="13.77734375" style="43" customWidth="1"/>
    <col min="1795" max="1795" width="12.21875" style="43" customWidth="1"/>
    <col min="1796" max="2048" width="13.5546875" style="43"/>
    <col min="2049" max="2049" width="85.77734375" style="43" customWidth="1"/>
    <col min="2050" max="2050" width="13.77734375" style="43" customWidth="1"/>
    <col min="2051" max="2051" width="12.21875" style="43" customWidth="1"/>
    <col min="2052" max="2304" width="13.5546875" style="43"/>
    <col min="2305" max="2305" width="85.77734375" style="43" customWidth="1"/>
    <col min="2306" max="2306" width="13.77734375" style="43" customWidth="1"/>
    <col min="2307" max="2307" width="12.21875" style="43" customWidth="1"/>
    <col min="2308" max="2560" width="13.5546875" style="43"/>
    <col min="2561" max="2561" width="85.77734375" style="43" customWidth="1"/>
    <col min="2562" max="2562" width="13.77734375" style="43" customWidth="1"/>
    <col min="2563" max="2563" width="12.21875" style="43" customWidth="1"/>
    <col min="2564" max="2816" width="13.5546875" style="43"/>
    <col min="2817" max="2817" width="85.77734375" style="43" customWidth="1"/>
    <col min="2818" max="2818" width="13.77734375" style="43" customWidth="1"/>
    <col min="2819" max="2819" width="12.21875" style="43" customWidth="1"/>
    <col min="2820" max="3072" width="13.5546875" style="43"/>
    <col min="3073" max="3073" width="85.77734375" style="43" customWidth="1"/>
    <col min="3074" max="3074" width="13.77734375" style="43" customWidth="1"/>
    <col min="3075" max="3075" width="12.21875" style="43" customWidth="1"/>
    <col min="3076" max="3328" width="13.5546875" style="43"/>
    <col min="3329" max="3329" width="85.77734375" style="43" customWidth="1"/>
    <col min="3330" max="3330" width="13.77734375" style="43" customWidth="1"/>
    <col min="3331" max="3331" width="12.21875" style="43" customWidth="1"/>
    <col min="3332" max="3584" width="13.5546875" style="43"/>
    <col min="3585" max="3585" width="85.77734375" style="43" customWidth="1"/>
    <col min="3586" max="3586" width="13.77734375" style="43" customWidth="1"/>
    <col min="3587" max="3587" width="12.21875" style="43" customWidth="1"/>
    <col min="3588" max="3840" width="13.5546875" style="43"/>
    <col min="3841" max="3841" width="85.77734375" style="43" customWidth="1"/>
    <col min="3842" max="3842" width="13.77734375" style="43" customWidth="1"/>
    <col min="3843" max="3843" width="12.21875" style="43" customWidth="1"/>
    <col min="3844" max="4096" width="13.5546875" style="43"/>
    <col min="4097" max="4097" width="85.77734375" style="43" customWidth="1"/>
    <col min="4098" max="4098" width="13.77734375" style="43" customWidth="1"/>
    <col min="4099" max="4099" width="12.21875" style="43" customWidth="1"/>
    <col min="4100" max="4352" width="13.5546875" style="43"/>
    <col min="4353" max="4353" width="85.77734375" style="43" customWidth="1"/>
    <col min="4354" max="4354" width="13.77734375" style="43" customWidth="1"/>
    <col min="4355" max="4355" width="12.21875" style="43" customWidth="1"/>
    <col min="4356" max="4608" width="13.5546875" style="43"/>
    <col min="4609" max="4609" width="85.77734375" style="43" customWidth="1"/>
    <col min="4610" max="4610" width="13.77734375" style="43" customWidth="1"/>
    <col min="4611" max="4611" width="12.21875" style="43" customWidth="1"/>
    <col min="4612" max="4864" width="13.5546875" style="43"/>
    <col min="4865" max="4865" width="85.77734375" style="43" customWidth="1"/>
    <col min="4866" max="4866" width="13.77734375" style="43" customWidth="1"/>
    <col min="4867" max="4867" width="12.21875" style="43" customWidth="1"/>
    <col min="4868" max="5120" width="13.5546875" style="43"/>
    <col min="5121" max="5121" width="85.77734375" style="43" customWidth="1"/>
    <col min="5122" max="5122" width="13.77734375" style="43" customWidth="1"/>
    <col min="5123" max="5123" width="12.21875" style="43" customWidth="1"/>
    <col min="5124" max="5376" width="13.5546875" style="43"/>
    <col min="5377" max="5377" width="85.77734375" style="43" customWidth="1"/>
    <col min="5378" max="5378" width="13.77734375" style="43" customWidth="1"/>
    <col min="5379" max="5379" width="12.21875" style="43" customWidth="1"/>
    <col min="5380" max="5632" width="13.5546875" style="43"/>
    <col min="5633" max="5633" width="85.77734375" style="43" customWidth="1"/>
    <col min="5634" max="5634" width="13.77734375" style="43" customWidth="1"/>
    <col min="5635" max="5635" width="12.21875" style="43" customWidth="1"/>
    <col min="5636" max="5888" width="13.5546875" style="43"/>
    <col min="5889" max="5889" width="85.77734375" style="43" customWidth="1"/>
    <col min="5890" max="5890" width="13.77734375" style="43" customWidth="1"/>
    <col min="5891" max="5891" width="12.21875" style="43" customWidth="1"/>
    <col min="5892" max="6144" width="13.5546875" style="43"/>
    <col min="6145" max="6145" width="85.77734375" style="43" customWidth="1"/>
    <col min="6146" max="6146" width="13.77734375" style="43" customWidth="1"/>
    <col min="6147" max="6147" width="12.21875" style="43" customWidth="1"/>
    <col min="6148" max="6400" width="13.5546875" style="43"/>
    <col min="6401" max="6401" width="85.77734375" style="43" customWidth="1"/>
    <col min="6402" max="6402" width="13.77734375" style="43" customWidth="1"/>
    <col min="6403" max="6403" width="12.21875" style="43" customWidth="1"/>
    <col min="6404" max="6656" width="13.5546875" style="43"/>
    <col min="6657" max="6657" width="85.77734375" style="43" customWidth="1"/>
    <col min="6658" max="6658" width="13.77734375" style="43" customWidth="1"/>
    <col min="6659" max="6659" width="12.21875" style="43" customWidth="1"/>
    <col min="6660" max="6912" width="13.5546875" style="43"/>
    <col min="6913" max="6913" width="85.77734375" style="43" customWidth="1"/>
    <col min="6914" max="6914" width="13.77734375" style="43" customWidth="1"/>
    <col min="6915" max="6915" width="12.21875" style="43" customWidth="1"/>
    <col min="6916" max="7168" width="13.5546875" style="43"/>
    <col min="7169" max="7169" width="85.77734375" style="43" customWidth="1"/>
    <col min="7170" max="7170" width="13.77734375" style="43" customWidth="1"/>
    <col min="7171" max="7171" width="12.21875" style="43" customWidth="1"/>
    <col min="7172" max="7424" width="13.5546875" style="43"/>
    <col min="7425" max="7425" width="85.77734375" style="43" customWidth="1"/>
    <col min="7426" max="7426" width="13.77734375" style="43" customWidth="1"/>
    <col min="7427" max="7427" width="12.21875" style="43" customWidth="1"/>
    <col min="7428" max="7680" width="13.5546875" style="43"/>
    <col min="7681" max="7681" width="85.77734375" style="43" customWidth="1"/>
    <col min="7682" max="7682" width="13.77734375" style="43" customWidth="1"/>
    <col min="7683" max="7683" width="12.21875" style="43" customWidth="1"/>
    <col min="7684" max="7936" width="13.5546875" style="43"/>
    <col min="7937" max="7937" width="85.77734375" style="43" customWidth="1"/>
    <col min="7938" max="7938" width="13.77734375" style="43" customWidth="1"/>
    <col min="7939" max="7939" width="12.21875" style="43" customWidth="1"/>
    <col min="7940" max="8192" width="13.5546875" style="43"/>
    <col min="8193" max="8193" width="85.77734375" style="43" customWidth="1"/>
    <col min="8194" max="8194" width="13.77734375" style="43" customWidth="1"/>
    <col min="8195" max="8195" width="12.21875" style="43" customWidth="1"/>
    <col min="8196" max="8448" width="13.5546875" style="43"/>
    <col min="8449" max="8449" width="85.77734375" style="43" customWidth="1"/>
    <col min="8450" max="8450" width="13.77734375" style="43" customWidth="1"/>
    <col min="8451" max="8451" width="12.21875" style="43" customWidth="1"/>
    <col min="8452" max="8704" width="13.5546875" style="43"/>
    <col min="8705" max="8705" width="85.77734375" style="43" customWidth="1"/>
    <col min="8706" max="8706" width="13.77734375" style="43" customWidth="1"/>
    <col min="8707" max="8707" width="12.21875" style="43" customWidth="1"/>
    <col min="8708" max="8960" width="13.5546875" style="43"/>
    <col min="8961" max="8961" width="85.77734375" style="43" customWidth="1"/>
    <col min="8962" max="8962" width="13.77734375" style="43" customWidth="1"/>
    <col min="8963" max="8963" width="12.21875" style="43" customWidth="1"/>
    <col min="8964" max="9216" width="13.5546875" style="43"/>
    <col min="9217" max="9217" width="85.77734375" style="43" customWidth="1"/>
    <col min="9218" max="9218" width="13.77734375" style="43" customWidth="1"/>
    <col min="9219" max="9219" width="12.21875" style="43" customWidth="1"/>
    <col min="9220" max="9472" width="13.5546875" style="43"/>
    <col min="9473" max="9473" width="85.77734375" style="43" customWidth="1"/>
    <col min="9474" max="9474" width="13.77734375" style="43" customWidth="1"/>
    <col min="9475" max="9475" width="12.21875" style="43" customWidth="1"/>
    <col min="9476" max="9728" width="13.5546875" style="43"/>
    <col min="9729" max="9729" width="85.77734375" style="43" customWidth="1"/>
    <col min="9730" max="9730" width="13.77734375" style="43" customWidth="1"/>
    <col min="9731" max="9731" width="12.21875" style="43" customWidth="1"/>
    <col min="9732" max="9984" width="13.5546875" style="43"/>
    <col min="9985" max="9985" width="85.77734375" style="43" customWidth="1"/>
    <col min="9986" max="9986" width="13.77734375" style="43" customWidth="1"/>
    <col min="9987" max="9987" width="12.21875" style="43" customWidth="1"/>
    <col min="9988" max="10240" width="13.5546875" style="43"/>
    <col min="10241" max="10241" width="85.77734375" style="43" customWidth="1"/>
    <col min="10242" max="10242" width="13.77734375" style="43" customWidth="1"/>
    <col min="10243" max="10243" width="12.21875" style="43" customWidth="1"/>
    <col min="10244" max="10496" width="13.5546875" style="43"/>
    <col min="10497" max="10497" width="85.77734375" style="43" customWidth="1"/>
    <col min="10498" max="10498" width="13.77734375" style="43" customWidth="1"/>
    <col min="10499" max="10499" width="12.21875" style="43" customWidth="1"/>
    <col min="10500" max="10752" width="13.5546875" style="43"/>
    <col min="10753" max="10753" width="85.77734375" style="43" customWidth="1"/>
    <col min="10754" max="10754" width="13.77734375" style="43" customWidth="1"/>
    <col min="10755" max="10755" width="12.21875" style="43" customWidth="1"/>
    <col min="10756" max="11008" width="13.5546875" style="43"/>
    <col min="11009" max="11009" width="85.77734375" style="43" customWidth="1"/>
    <col min="11010" max="11010" width="13.77734375" style="43" customWidth="1"/>
    <col min="11011" max="11011" width="12.21875" style="43" customWidth="1"/>
    <col min="11012" max="11264" width="13.5546875" style="43"/>
    <col min="11265" max="11265" width="85.77734375" style="43" customWidth="1"/>
    <col min="11266" max="11266" width="13.77734375" style="43" customWidth="1"/>
    <col min="11267" max="11267" width="12.21875" style="43" customWidth="1"/>
    <col min="11268" max="11520" width="13.5546875" style="43"/>
    <col min="11521" max="11521" width="85.77734375" style="43" customWidth="1"/>
    <col min="11522" max="11522" width="13.77734375" style="43" customWidth="1"/>
    <col min="11523" max="11523" width="12.21875" style="43" customWidth="1"/>
    <col min="11524" max="11776" width="13.5546875" style="43"/>
    <col min="11777" max="11777" width="85.77734375" style="43" customWidth="1"/>
    <col min="11778" max="11778" width="13.77734375" style="43" customWidth="1"/>
    <col min="11779" max="11779" width="12.21875" style="43" customWidth="1"/>
    <col min="11780" max="12032" width="13.5546875" style="43"/>
    <col min="12033" max="12033" width="85.77734375" style="43" customWidth="1"/>
    <col min="12034" max="12034" width="13.77734375" style="43" customWidth="1"/>
    <col min="12035" max="12035" width="12.21875" style="43" customWidth="1"/>
    <col min="12036" max="12288" width="13.5546875" style="43"/>
    <col min="12289" max="12289" width="85.77734375" style="43" customWidth="1"/>
    <col min="12290" max="12290" width="13.77734375" style="43" customWidth="1"/>
    <col min="12291" max="12291" width="12.21875" style="43" customWidth="1"/>
    <col min="12292" max="12544" width="13.5546875" style="43"/>
    <col min="12545" max="12545" width="85.77734375" style="43" customWidth="1"/>
    <col min="12546" max="12546" width="13.77734375" style="43" customWidth="1"/>
    <col min="12547" max="12547" width="12.21875" style="43" customWidth="1"/>
    <col min="12548" max="12800" width="13.5546875" style="43"/>
    <col min="12801" max="12801" width="85.77734375" style="43" customWidth="1"/>
    <col min="12802" max="12802" width="13.77734375" style="43" customWidth="1"/>
    <col min="12803" max="12803" width="12.21875" style="43" customWidth="1"/>
    <col min="12804" max="13056" width="13.5546875" style="43"/>
    <col min="13057" max="13057" width="85.77734375" style="43" customWidth="1"/>
    <col min="13058" max="13058" width="13.77734375" style="43" customWidth="1"/>
    <col min="13059" max="13059" width="12.21875" style="43" customWidth="1"/>
    <col min="13060" max="13312" width="13.5546875" style="43"/>
    <col min="13313" max="13313" width="85.77734375" style="43" customWidth="1"/>
    <col min="13314" max="13314" width="13.77734375" style="43" customWidth="1"/>
    <col min="13315" max="13315" width="12.21875" style="43" customWidth="1"/>
    <col min="13316" max="13568" width="13.5546875" style="43"/>
    <col min="13569" max="13569" width="85.77734375" style="43" customWidth="1"/>
    <col min="13570" max="13570" width="13.77734375" style="43" customWidth="1"/>
    <col min="13571" max="13571" width="12.21875" style="43" customWidth="1"/>
    <col min="13572" max="13824" width="13.5546875" style="43"/>
    <col min="13825" max="13825" width="85.77734375" style="43" customWidth="1"/>
    <col min="13826" max="13826" width="13.77734375" style="43" customWidth="1"/>
    <col min="13827" max="13827" width="12.21875" style="43" customWidth="1"/>
    <col min="13828" max="14080" width="13.5546875" style="43"/>
    <col min="14081" max="14081" width="85.77734375" style="43" customWidth="1"/>
    <col min="14082" max="14082" width="13.77734375" style="43" customWidth="1"/>
    <col min="14083" max="14083" width="12.21875" style="43" customWidth="1"/>
    <col min="14084" max="14336" width="13.5546875" style="43"/>
    <col min="14337" max="14337" width="85.77734375" style="43" customWidth="1"/>
    <col min="14338" max="14338" width="13.77734375" style="43" customWidth="1"/>
    <col min="14339" max="14339" width="12.21875" style="43" customWidth="1"/>
    <col min="14340" max="14592" width="13.5546875" style="43"/>
    <col min="14593" max="14593" width="85.77734375" style="43" customWidth="1"/>
    <col min="14594" max="14594" width="13.77734375" style="43" customWidth="1"/>
    <col min="14595" max="14595" width="12.21875" style="43" customWidth="1"/>
    <col min="14596" max="14848" width="13.5546875" style="43"/>
    <col min="14849" max="14849" width="85.77734375" style="43" customWidth="1"/>
    <col min="14850" max="14850" width="13.77734375" style="43" customWidth="1"/>
    <col min="14851" max="14851" width="12.21875" style="43" customWidth="1"/>
    <col min="14852" max="15104" width="13.5546875" style="43"/>
    <col min="15105" max="15105" width="85.77734375" style="43" customWidth="1"/>
    <col min="15106" max="15106" width="13.77734375" style="43" customWidth="1"/>
    <col min="15107" max="15107" width="12.21875" style="43" customWidth="1"/>
    <col min="15108" max="15360" width="13.5546875" style="43"/>
    <col min="15361" max="15361" width="85.77734375" style="43" customWidth="1"/>
    <col min="15362" max="15362" width="13.77734375" style="43" customWidth="1"/>
    <col min="15363" max="15363" width="12.21875" style="43" customWidth="1"/>
    <col min="15364" max="15616" width="13.5546875" style="43"/>
    <col min="15617" max="15617" width="85.77734375" style="43" customWidth="1"/>
    <col min="15618" max="15618" width="13.77734375" style="43" customWidth="1"/>
    <col min="15619" max="15619" width="12.21875" style="43" customWidth="1"/>
    <col min="15620" max="15872" width="13.5546875" style="43"/>
    <col min="15873" max="15873" width="85.77734375" style="43" customWidth="1"/>
    <col min="15874" max="15874" width="13.77734375" style="43" customWidth="1"/>
    <col min="15875" max="15875" width="12.21875" style="43" customWidth="1"/>
    <col min="15876" max="16128" width="13.5546875" style="43"/>
    <col min="16129" max="16129" width="85.77734375" style="43" customWidth="1"/>
    <col min="16130" max="16130" width="13.77734375" style="43" customWidth="1"/>
    <col min="16131" max="16131" width="12.21875" style="43" customWidth="1"/>
    <col min="16132" max="16384" width="13.5546875" style="43"/>
  </cols>
  <sheetData>
    <row r="1" spans="1:4" ht="27" customHeight="1" x14ac:dyDescent="0.3">
      <c r="A1" s="74" t="s">
        <v>177</v>
      </c>
      <c r="B1" s="74"/>
    </row>
    <row r="2" spans="1:4" x14ac:dyDescent="0.3">
      <c r="A2" s="44"/>
      <c r="B2" s="44"/>
    </row>
    <row r="3" spans="1:4" x14ac:dyDescent="0.3">
      <c r="A3" s="23" t="s">
        <v>55</v>
      </c>
      <c r="B3" s="24" t="s">
        <v>5</v>
      </c>
    </row>
    <row r="4" spans="1:4" ht="82.8" x14ac:dyDescent="0.3">
      <c r="A4" s="67" t="s">
        <v>102</v>
      </c>
      <c r="B4" s="45">
        <v>0</v>
      </c>
    </row>
    <row r="5" spans="1:4" ht="41.4" x14ac:dyDescent="0.3">
      <c r="A5" s="47" t="s">
        <v>100</v>
      </c>
      <c r="B5" s="45">
        <v>0</v>
      </c>
    </row>
    <row r="6" spans="1:4" ht="110.4" x14ac:dyDescent="0.3">
      <c r="A6" s="67" t="s">
        <v>103</v>
      </c>
      <c r="B6" s="45">
        <v>0</v>
      </c>
    </row>
    <row r="7" spans="1:4" ht="41.4" x14ac:dyDescent="0.3">
      <c r="A7" s="67" t="s">
        <v>104</v>
      </c>
      <c r="B7" s="45">
        <v>0</v>
      </c>
    </row>
    <row r="8" spans="1:4" ht="69" x14ac:dyDescent="0.3">
      <c r="A8" s="67" t="s">
        <v>105</v>
      </c>
      <c r="B8" s="45">
        <v>0</v>
      </c>
    </row>
    <row r="9" spans="1:4" ht="27.6" x14ac:dyDescent="0.3">
      <c r="A9" s="67" t="s">
        <v>106</v>
      </c>
      <c r="B9" s="45">
        <v>0</v>
      </c>
    </row>
    <row r="10" spans="1:4" ht="41.4" x14ac:dyDescent="0.3">
      <c r="A10" s="67" t="s">
        <v>107</v>
      </c>
      <c r="B10" s="45">
        <v>0</v>
      </c>
    </row>
    <row r="11" spans="1:4" ht="82.8" x14ac:dyDescent="0.3">
      <c r="A11" s="67" t="s">
        <v>108</v>
      </c>
      <c r="B11" s="45">
        <v>0</v>
      </c>
    </row>
    <row r="12" spans="1:4" ht="96.6" x14ac:dyDescent="0.3">
      <c r="A12" s="67" t="s">
        <v>109</v>
      </c>
      <c r="B12" s="45">
        <v>0</v>
      </c>
    </row>
    <row r="13" spans="1:4" ht="27.6" x14ac:dyDescent="0.3">
      <c r="A13" s="47" t="s">
        <v>110</v>
      </c>
      <c r="B13" s="45">
        <v>0</v>
      </c>
    </row>
    <row r="14" spans="1:4" x14ac:dyDescent="0.3">
      <c r="A14" s="23" t="s">
        <v>14</v>
      </c>
      <c r="B14" s="48">
        <f>SUM(B4:B13)</f>
        <v>0</v>
      </c>
      <c r="C14" s="49"/>
      <c r="D14" s="50"/>
    </row>
    <row r="15" spans="1:4" x14ac:dyDescent="0.3">
      <c r="B15" s="43"/>
      <c r="C15" s="49"/>
    </row>
    <row r="16" spans="1:4" x14ac:dyDescent="0.3">
      <c r="A16" s="51" t="s">
        <v>13</v>
      </c>
      <c r="B16" s="52" t="s">
        <v>5</v>
      </c>
    </row>
    <row r="17" spans="1:4" ht="96.6" x14ac:dyDescent="0.3">
      <c r="A17" s="68" t="s">
        <v>111</v>
      </c>
      <c r="B17" s="53">
        <v>0</v>
      </c>
    </row>
    <row r="18" spans="1:4" x14ac:dyDescent="0.3">
      <c r="A18" s="51" t="s">
        <v>15</v>
      </c>
      <c r="B18" s="52">
        <f>SUM(B17)</f>
        <v>0</v>
      </c>
    </row>
    <row r="19" spans="1:4" x14ac:dyDescent="0.3">
      <c r="A19" s="54"/>
      <c r="B19" s="55"/>
    </row>
    <row r="20" spans="1:4" x14ac:dyDescent="0.3">
      <c r="A20" s="5" t="s">
        <v>16</v>
      </c>
      <c r="B20" s="6" t="s">
        <v>5</v>
      </c>
    </row>
    <row r="21" spans="1:4" ht="27.6" x14ac:dyDescent="0.3">
      <c r="A21" s="7" t="s">
        <v>17</v>
      </c>
      <c r="B21" s="8">
        <f>B14+B18-B5-B9-B10-B11-B12-B13</f>
        <v>0</v>
      </c>
    </row>
    <row r="22" spans="1:4" ht="27.6" x14ac:dyDescent="0.3">
      <c r="A22" s="9" t="s">
        <v>18</v>
      </c>
      <c r="B22" s="71">
        <v>0</v>
      </c>
    </row>
    <row r="23" spans="1:4" x14ac:dyDescent="0.3">
      <c r="A23" s="9" t="s">
        <v>146</v>
      </c>
      <c r="B23" s="71">
        <v>0</v>
      </c>
    </row>
    <row r="24" spans="1:4" x14ac:dyDescent="0.3">
      <c r="A24" s="56"/>
      <c r="B24" s="55"/>
    </row>
    <row r="25" spans="1:4" x14ac:dyDescent="0.3">
      <c r="A25" s="10" t="s">
        <v>6</v>
      </c>
      <c r="B25" s="11">
        <f>B14+B18+B22+B23</f>
        <v>0</v>
      </c>
    </row>
    <row r="27" spans="1:4" x14ac:dyDescent="0.3">
      <c r="A27" s="12" t="s">
        <v>42</v>
      </c>
      <c r="B27" s="13" t="s">
        <v>5</v>
      </c>
    </row>
    <row r="28" spans="1:4" ht="41.4" x14ac:dyDescent="0.3">
      <c r="A28" s="33" t="s">
        <v>112</v>
      </c>
      <c r="B28" s="57">
        <v>0</v>
      </c>
      <c r="D28" s="46"/>
    </row>
    <row r="29" spans="1:4" ht="14.4" x14ac:dyDescent="0.3">
      <c r="A29" s="33" t="s">
        <v>113</v>
      </c>
      <c r="B29" s="57">
        <v>0</v>
      </c>
      <c r="D29" s="46"/>
    </row>
    <row r="30" spans="1:4" ht="55.2" x14ac:dyDescent="0.3">
      <c r="A30" s="33" t="s">
        <v>114</v>
      </c>
      <c r="B30" s="57">
        <v>0</v>
      </c>
      <c r="D30" s="46"/>
    </row>
    <row r="31" spans="1:4" ht="27.6" x14ac:dyDescent="0.3">
      <c r="A31" s="33" t="s">
        <v>115</v>
      </c>
      <c r="B31" s="57">
        <v>0</v>
      </c>
      <c r="D31" s="46"/>
    </row>
    <row r="32" spans="1:4" ht="27.6" x14ac:dyDescent="0.3">
      <c r="A32" s="33" t="s">
        <v>116</v>
      </c>
      <c r="B32" s="57">
        <v>0</v>
      </c>
      <c r="D32" s="46"/>
    </row>
    <row r="33" spans="1:4" ht="14.4" x14ac:dyDescent="0.3">
      <c r="A33" s="33" t="s">
        <v>117</v>
      </c>
      <c r="B33" s="57">
        <v>0</v>
      </c>
      <c r="D33" s="46"/>
    </row>
    <row r="34" spans="1:4" x14ac:dyDescent="0.3">
      <c r="A34" s="12" t="s">
        <v>99</v>
      </c>
      <c r="B34" s="59">
        <f>SUM(B28:B33)</f>
        <v>0</v>
      </c>
    </row>
    <row r="36" spans="1:4" x14ac:dyDescent="0.3">
      <c r="A36" s="14" t="s">
        <v>7</v>
      </c>
      <c r="B36" s="15" t="s">
        <v>5</v>
      </c>
    </row>
    <row r="37" spans="1:4" x14ac:dyDescent="0.3">
      <c r="A37" s="16" t="s">
        <v>8</v>
      </c>
      <c r="B37" s="60">
        <f>B25</f>
        <v>0</v>
      </c>
      <c r="D37" s="61"/>
    </row>
    <row r="38" spans="1:4" x14ac:dyDescent="0.3">
      <c r="A38" s="16" t="s">
        <v>9</v>
      </c>
      <c r="B38" s="60">
        <f>B34</f>
        <v>0</v>
      </c>
    </row>
    <row r="39" spans="1:4" x14ac:dyDescent="0.3">
      <c r="A39" s="14" t="s">
        <v>10</v>
      </c>
      <c r="B39" s="62">
        <f>B37-B38</f>
        <v>0</v>
      </c>
    </row>
    <row r="42" spans="1:4" x14ac:dyDescent="0.3">
      <c r="A42" s="63"/>
    </row>
  </sheetData>
  <sheetProtection algorithmName="SHA-512" hashValue="OO1zrOGIMvE6MvSGBVErBXccQsC71pCSV/UmoUgGY2SGqoq1NXvRVZNyW+R7LyNjugTkHzLxYQ3h7GgCG0zvYg==" saltValue="o540cpcDx2jdOb+Ermz6oA==" spinCount="100000" sheet="1" objects="1" scenarios="1"/>
  <mergeCells count="1">
    <mergeCell ref="A1:B1"/>
  </mergeCell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130" zoomScaleNormal="130" workbookViewId="0">
      <selection activeCell="C32" sqref="C32"/>
    </sheetView>
  </sheetViews>
  <sheetFormatPr defaultColWidth="13.5546875" defaultRowHeight="13.8" x14ac:dyDescent="0.3"/>
  <cols>
    <col min="1" max="1" width="81.33203125" style="43" customWidth="1"/>
    <col min="2" max="2" width="13.77734375" style="58" customWidth="1"/>
    <col min="3" max="3" width="12.21875" style="43" customWidth="1"/>
    <col min="4" max="256" width="13.5546875" style="43"/>
    <col min="257" max="257" width="85.77734375" style="43" customWidth="1"/>
    <col min="258" max="258" width="13.77734375" style="43" customWidth="1"/>
    <col min="259" max="259" width="12.21875" style="43" customWidth="1"/>
    <col min="260" max="512" width="13.5546875" style="43"/>
    <col min="513" max="513" width="85.77734375" style="43" customWidth="1"/>
    <col min="514" max="514" width="13.77734375" style="43" customWidth="1"/>
    <col min="515" max="515" width="12.21875" style="43" customWidth="1"/>
    <col min="516" max="768" width="13.5546875" style="43"/>
    <col min="769" max="769" width="85.77734375" style="43" customWidth="1"/>
    <col min="770" max="770" width="13.77734375" style="43" customWidth="1"/>
    <col min="771" max="771" width="12.21875" style="43" customWidth="1"/>
    <col min="772" max="1024" width="13.5546875" style="43"/>
    <col min="1025" max="1025" width="85.77734375" style="43" customWidth="1"/>
    <col min="1026" max="1026" width="13.77734375" style="43" customWidth="1"/>
    <col min="1027" max="1027" width="12.21875" style="43" customWidth="1"/>
    <col min="1028" max="1280" width="13.5546875" style="43"/>
    <col min="1281" max="1281" width="85.77734375" style="43" customWidth="1"/>
    <col min="1282" max="1282" width="13.77734375" style="43" customWidth="1"/>
    <col min="1283" max="1283" width="12.21875" style="43" customWidth="1"/>
    <col min="1284" max="1536" width="13.5546875" style="43"/>
    <col min="1537" max="1537" width="85.77734375" style="43" customWidth="1"/>
    <col min="1538" max="1538" width="13.77734375" style="43" customWidth="1"/>
    <col min="1539" max="1539" width="12.21875" style="43" customWidth="1"/>
    <col min="1540" max="1792" width="13.5546875" style="43"/>
    <col min="1793" max="1793" width="85.77734375" style="43" customWidth="1"/>
    <col min="1794" max="1794" width="13.77734375" style="43" customWidth="1"/>
    <col min="1795" max="1795" width="12.21875" style="43" customWidth="1"/>
    <col min="1796" max="2048" width="13.5546875" style="43"/>
    <col min="2049" max="2049" width="85.77734375" style="43" customWidth="1"/>
    <col min="2050" max="2050" width="13.77734375" style="43" customWidth="1"/>
    <col min="2051" max="2051" width="12.21875" style="43" customWidth="1"/>
    <col min="2052" max="2304" width="13.5546875" style="43"/>
    <col min="2305" max="2305" width="85.77734375" style="43" customWidth="1"/>
    <col min="2306" max="2306" width="13.77734375" style="43" customWidth="1"/>
    <col min="2307" max="2307" width="12.21875" style="43" customWidth="1"/>
    <col min="2308" max="2560" width="13.5546875" style="43"/>
    <col min="2561" max="2561" width="85.77734375" style="43" customWidth="1"/>
    <col min="2562" max="2562" width="13.77734375" style="43" customWidth="1"/>
    <col min="2563" max="2563" width="12.21875" style="43" customWidth="1"/>
    <col min="2564" max="2816" width="13.5546875" style="43"/>
    <col min="2817" max="2817" width="85.77734375" style="43" customWidth="1"/>
    <col min="2818" max="2818" width="13.77734375" style="43" customWidth="1"/>
    <col min="2819" max="2819" width="12.21875" style="43" customWidth="1"/>
    <col min="2820" max="3072" width="13.5546875" style="43"/>
    <col min="3073" max="3073" width="85.77734375" style="43" customWidth="1"/>
    <col min="3074" max="3074" width="13.77734375" style="43" customWidth="1"/>
    <col min="3075" max="3075" width="12.21875" style="43" customWidth="1"/>
    <col min="3076" max="3328" width="13.5546875" style="43"/>
    <col min="3329" max="3329" width="85.77734375" style="43" customWidth="1"/>
    <col min="3330" max="3330" width="13.77734375" style="43" customWidth="1"/>
    <col min="3331" max="3331" width="12.21875" style="43" customWidth="1"/>
    <col min="3332" max="3584" width="13.5546875" style="43"/>
    <col min="3585" max="3585" width="85.77734375" style="43" customWidth="1"/>
    <col min="3586" max="3586" width="13.77734375" style="43" customWidth="1"/>
    <col min="3587" max="3587" width="12.21875" style="43" customWidth="1"/>
    <col min="3588" max="3840" width="13.5546875" style="43"/>
    <col min="3841" max="3841" width="85.77734375" style="43" customWidth="1"/>
    <col min="3842" max="3842" width="13.77734375" style="43" customWidth="1"/>
    <col min="3843" max="3843" width="12.21875" style="43" customWidth="1"/>
    <col min="3844" max="4096" width="13.5546875" style="43"/>
    <col min="4097" max="4097" width="85.77734375" style="43" customWidth="1"/>
    <col min="4098" max="4098" width="13.77734375" style="43" customWidth="1"/>
    <col min="4099" max="4099" width="12.21875" style="43" customWidth="1"/>
    <col min="4100" max="4352" width="13.5546875" style="43"/>
    <col min="4353" max="4353" width="85.77734375" style="43" customWidth="1"/>
    <col min="4354" max="4354" width="13.77734375" style="43" customWidth="1"/>
    <col min="4355" max="4355" width="12.21875" style="43" customWidth="1"/>
    <col min="4356" max="4608" width="13.5546875" style="43"/>
    <col min="4609" max="4609" width="85.77734375" style="43" customWidth="1"/>
    <col min="4610" max="4610" width="13.77734375" style="43" customWidth="1"/>
    <col min="4611" max="4611" width="12.21875" style="43" customWidth="1"/>
    <col min="4612" max="4864" width="13.5546875" style="43"/>
    <col min="4865" max="4865" width="85.77734375" style="43" customWidth="1"/>
    <col min="4866" max="4866" width="13.77734375" style="43" customWidth="1"/>
    <col min="4867" max="4867" width="12.21875" style="43" customWidth="1"/>
    <col min="4868" max="5120" width="13.5546875" style="43"/>
    <col min="5121" max="5121" width="85.77734375" style="43" customWidth="1"/>
    <col min="5122" max="5122" width="13.77734375" style="43" customWidth="1"/>
    <col min="5123" max="5123" width="12.21875" style="43" customWidth="1"/>
    <col min="5124" max="5376" width="13.5546875" style="43"/>
    <col min="5377" max="5377" width="85.77734375" style="43" customWidth="1"/>
    <col min="5378" max="5378" width="13.77734375" style="43" customWidth="1"/>
    <col min="5379" max="5379" width="12.21875" style="43" customWidth="1"/>
    <col min="5380" max="5632" width="13.5546875" style="43"/>
    <col min="5633" max="5633" width="85.77734375" style="43" customWidth="1"/>
    <col min="5634" max="5634" width="13.77734375" style="43" customWidth="1"/>
    <col min="5635" max="5635" width="12.21875" style="43" customWidth="1"/>
    <col min="5636" max="5888" width="13.5546875" style="43"/>
    <col min="5889" max="5889" width="85.77734375" style="43" customWidth="1"/>
    <col min="5890" max="5890" width="13.77734375" style="43" customWidth="1"/>
    <col min="5891" max="5891" width="12.21875" style="43" customWidth="1"/>
    <col min="5892" max="6144" width="13.5546875" style="43"/>
    <col min="6145" max="6145" width="85.77734375" style="43" customWidth="1"/>
    <col min="6146" max="6146" width="13.77734375" style="43" customWidth="1"/>
    <col min="6147" max="6147" width="12.21875" style="43" customWidth="1"/>
    <col min="6148" max="6400" width="13.5546875" style="43"/>
    <col min="6401" max="6401" width="85.77734375" style="43" customWidth="1"/>
    <col min="6402" max="6402" width="13.77734375" style="43" customWidth="1"/>
    <col min="6403" max="6403" width="12.21875" style="43" customWidth="1"/>
    <col min="6404" max="6656" width="13.5546875" style="43"/>
    <col min="6657" max="6657" width="85.77734375" style="43" customWidth="1"/>
    <col min="6658" max="6658" width="13.77734375" style="43" customWidth="1"/>
    <col min="6659" max="6659" width="12.21875" style="43" customWidth="1"/>
    <col min="6660" max="6912" width="13.5546875" style="43"/>
    <col min="6913" max="6913" width="85.77734375" style="43" customWidth="1"/>
    <col min="6914" max="6914" width="13.77734375" style="43" customWidth="1"/>
    <col min="6915" max="6915" width="12.21875" style="43" customWidth="1"/>
    <col min="6916" max="7168" width="13.5546875" style="43"/>
    <col min="7169" max="7169" width="85.77734375" style="43" customWidth="1"/>
    <col min="7170" max="7170" width="13.77734375" style="43" customWidth="1"/>
    <col min="7171" max="7171" width="12.21875" style="43" customWidth="1"/>
    <col min="7172" max="7424" width="13.5546875" style="43"/>
    <col min="7425" max="7425" width="85.77734375" style="43" customWidth="1"/>
    <col min="7426" max="7426" width="13.77734375" style="43" customWidth="1"/>
    <col min="7427" max="7427" width="12.21875" style="43" customWidth="1"/>
    <col min="7428" max="7680" width="13.5546875" style="43"/>
    <col min="7681" max="7681" width="85.77734375" style="43" customWidth="1"/>
    <col min="7682" max="7682" width="13.77734375" style="43" customWidth="1"/>
    <col min="7683" max="7683" width="12.21875" style="43" customWidth="1"/>
    <col min="7684" max="7936" width="13.5546875" style="43"/>
    <col min="7937" max="7937" width="85.77734375" style="43" customWidth="1"/>
    <col min="7938" max="7938" width="13.77734375" style="43" customWidth="1"/>
    <col min="7939" max="7939" width="12.21875" style="43" customWidth="1"/>
    <col min="7940" max="8192" width="13.5546875" style="43"/>
    <col min="8193" max="8193" width="85.77734375" style="43" customWidth="1"/>
    <col min="8194" max="8194" width="13.77734375" style="43" customWidth="1"/>
    <col min="8195" max="8195" width="12.21875" style="43" customWidth="1"/>
    <col min="8196" max="8448" width="13.5546875" style="43"/>
    <col min="8449" max="8449" width="85.77734375" style="43" customWidth="1"/>
    <col min="8450" max="8450" width="13.77734375" style="43" customWidth="1"/>
    <col min="8451" max="8451" width="12.21875" style="43" customWidth="1"/>
    <col min="8452" max="8704" width="13.5546875" style="43"/>
    <col min="8705" max="8705" width="85.77734375" style="43" customWidth="1"/>
    <col min="8706" max="8706" width="13.77734375" style="43" customWidth="1"/>
    <col min="8707" max="8707" width="12.21875" style="43" customWidth="1"/>
    <col min="8708" max="8960" width="13.5546875" style="43"/>
    <col min="8961" max="8961" width="85.77734375" style="43" customWidth="1"/>
    <col min="8962" max="8962" width="13.77734375" style="43" customWidth="1"/>
    <col min="8963" max="8963" width="12.21875" style="43" customWidth="1"/>
    <col min="8964" max="9216" width="13.5546875" style="43"/>
    <col min="9217" max="9217" width="85.77734375" style="43" customWidth="1"/>
    <col min="9218" max="9218" width="13.77734375" style="43" customWidth="1"/>
    <col min="9219" max="9219" width="12.21875" style="43" customWidth="1"/>
    <col min="9220" max="9472" width="13.5546875" style="43"/>
    <col min="9473" max="9473" width="85.77734375" style="43" customWidth="1"/>
    <col min="9474" max="9474" width="13.77734375" style="43" customWidth="1"/>
    <col min="9475" max="9475" width="12.21875" style="43" customWidth="1"/>
    <col min="9476" max="9728" width="13.5546875" style="43"/>
    <col min="9729" max="9729" width="85.77734375" style="43" customWidth="1"/>
    <col min="9730" max="9730" width="13.77734375" style="43" customWidth="1"/>
    <col min="9731" max="9731" width="12.21875" style="43" customWidth="1"/>
    <col min="9732" max="9984" width="13.5546875" style="43"/>
    <col min="9985" max="9985" width="85.77734375" style="43" customWidth="1"/>
    <col min="9986" max="9986" width="13.77734375" style="43" customWidth="1"/>
    <col min="9987" max="9987" width="12.21875" style="43" customWidth="1"/>
    <col min="9988" max="10240" width="13.5546875" style="43"/>
    <col min="10241" max="10241" width="85.77734375" style="43" customWidth="1"/>
    <col min="10242" max="10242" width="13.77734375" style="43" customWidth="1"/>
    <col min="10243" max="10243" width="12.21875" style="43" customWidth="1"/>
    <col min="10244" max="10496" width="13.5546875" style="43"/>
    <col min="10497" max="10497" width="85.77734375" style="43" customWidth="1"/>
    <col min="10498" max="10498" width="13.77734375" style="43" customWidth="1"/>
    <col min="10499" max="10499" width="12.21875" style="43" customWidth="1"/>
    <col min="10500" max="10752" width="13.5546875" style="43"/>
    <col min="10753" max="10753" width="85.77734375" style="43" customWidth="1"/>
    <col min="10754" max="10754" width="13.77734375" style="43" customWidth="1"/>
    <col min="10755" max="10755" width="12.21875" style="43" customWidth="1"/>
    <col min="10756" max="11008" width="13.5546875" style="43"/>
    <col min="11009" max="11009" width="85.77734375" style="43" customWidth="1"/>
    <col min="11010" max="11010" width="13.77734375" style="43" customWidth="1"/>
    <col min="11011" max="11011" width="12.21875" style="43" customWidth="1"/>
    <col min="11012" max="11264" width="13.5546875" style="43"/>
    <col min="11265" max="11265" width="85.77734375" style="43" customWidth="1"/>
    <col min="11266" max="11266" width="13.77734375" style="43" customWidth="1"/>
    <col min="11267" max="11267" width="12.21875" style="43" customWidth="1"/>
    <col min="11268" max="11520" width="13.5546875" style="43"/>
    <col min="11521" max="11521" width="85.77734375" style="43" customWidth="1"/>
    <col min="11522" max="11522" width="13.77734375" style="43" customWidth="1"/>
    <col min="11523" max="11523" width="12.21875" style="43" customWidth="1"/>
    <col min="11524" max="11776" width="13.5546875" style="43"/>
    <col min="11777" max="11777" width="85.77734375" style="43" customWidth="1"/>
    <col min="11778" max="11778" width="13.77734375" style="43" customWidth="1"/>
    <col min="11779" max="11779" width="12.21875" style="43" customWidth="1"/>
    <col min="11780" max="12032" width="13.5546875" style="43"/>
    <col min="12033" max="12033" width="85.77734375" style="43" customWidth="1"/>
    <col min="12034" max="12034" width="13.77734375" style="43" customWidth="1"/>
    <col min="12035" max="12035" width="12.21875" style="43" customWidth="1"/>
    <col min="12036" max="12288" width="13.5546875" style="43"/>
    <col min="12289" max="12289" width="85.77734375" style="43" customWidth="1"/>
    <col min="12290" max="12290" width="13.77734375" style="43" customWidth="1"/>
    <col min="12291" max="12291" width="12.21875" style="43" customWidth="1"/>
    <col min="12292" max="12544" width="13.5546875" style="43"/>
    <col min="12545" max="12545" width="85.77734375" style="43" customWidth="1"/>
    <col min="12546" max="12546" width="13.77734375" style="43" customWidth="1"/>
    <col min="12547" max="12547" width="12.21875" style="43" customWidth="1"/>
    <col min="12548" max="12800" width="13.5546875" style="43"/>
    <col min="12801" max="12801" width="85.77734375" style="43" customWidth="1"/>
    <col min="12802" max="12802" width="13.77734375" style="43" customWidth="1"/>
    <col min="12803" max="12803" width="12.21875" style="43" customWidth="1"/>
    <col min="12804" max="13056" width="13.5546875" style="43"/>
    <col min="13057" max="13057" width="85.77734375" style="43" customWidth="1"/>
    <col min="13058" max="13058" width="13.77734375" style="43" customWidth="1"/>
    <col min="13059" max="13059" width="12.21875" style="43" customWidth="1"/>
    <col min="13060" max="13312" width="13.5546875" style="43"/>
    <col min="13313" max="13313" width="85.77734375" style="43" customWidth="1"/>
    <col min="13314" max="13314" width="13.77734375" style="43" customWidth="1"/>
    <col min="13315" max="13315" width="12.21875" style="43" customWidth="1"/>
    <col min="13316" max="13568" width="13.5546875" style="43"/>
    <col min="13569" max="13569" width="85.77734375" style="43" customWidth="1"/>
    <col min="13570" max="13570" width="13.77734375" style="43" customWidth="1"/>
    <col min="13571" max="13571" width="12.21875" style="43" customWidth="1"/>
    <col min="13572" max="13824" width="13.5546875" style="43"/>
    <col min="13825" max="13825" width="85.77734375" style="43" customWidth="1"/>
    <col min="13826" max="13826" width="13.77734375" style="43" customWidth="1"/>
    <col min="13827" max="13827" width="12.21875" style="43" customWidth="1"/>
    <col min="13828" max="14080" width="13.5546875" style="43"/>
    <col min="14081" max="14081" width="85.77734375" style="43" customWidth="1"/>
    <col min="14082" max="14082" width="13.77734375" style="43" customWidth="1"/>
    <col min="14083" max="14083" width="12.21875" style="43" customWidth="1"/>
    <col min="14084" max="14336" width="13.5546875" style="43"/>
    <col min="14337" max="14337" width="85.77734375" style="43" customWidth="1"/>
    <col min="14338" max="14338" width="13.77734375" style="43" customWidth="1"/>
    <col min="14339" max="14339" width="12.21875" style="43" customWidth="1"/>
    <col min="14340" max="14592" width="13.5546875" style="43"/>
    <col min="14593" max="14593" width="85.77734375" style="43" customWidth="1"/>
    <col min="14594" max="14594" width="13.77734375" style="43" customWidth="1"/>
    <col min="14595" max="14595" width="12.21875" style="43" customWidth="1"/>
    <col min="14596" max="14848" width="13.5546875" style="43"/>
    <col min="14849" max="14849" width="85.77734375" style="43" customWidth="1"/>
    <col min="14850" max="14850" width="13.77734375" style="43" customWidth="1"/>
    <col min="14851" max="14851" width="12.21875" style="43" customWidth="1"/>
    <col min="14852" max="15104" width="13.5546875" style="43"/>
    <col min="15105" max="15105" width="85.77734375" style="43" customWidth="1"/>
    <col min="15106" max="15106" width="13.77734375" style="43" customWidth="1"/>
    <col min="15107" max="15107" width="12.21875" style="43" customWidth="1"/>
    <col min="15108" max="15360" width="13.5546875" style="43"/>
    <col min="15361" max="15361" width="85.77734375" style="43" customWidth="1"/>
    <col min="15362" max="15362" width="13.77734375" style="43" customWidth="1"/>
    <col min="15363" max="15363" width="12.21875" style="43" customWidth="1"/>
    <col min="15364" max="15616" width="13.5546875" style="43"/>
    <col min="15617" max="15617" width="85.77734375" style="43" customWidth="1"/>
    <col min="15618" max="15618" width="13.77734375" style="43" customWidth="1"/>
    <col min="15619" max="15619" width="12.21875" style="43" customWidth="1"/>
    <col min="15620" max="15872" width="13.5546875" style="43"/>
    <col min="15873" max="15873" width="85.77734375" style="43" customWidth="1"/>
    <col min="15874" max="15874" width="13.77734375" style="43" customWidth="1"/>
    <col min="15875" max="15875" width="12.21875" style="43" customWidth="1"/>
    <col min="15876" max="16128" width="13.5546875" style="43"/>
    <col min="16129" max="16129" width="85.77734375" style="43" customWidth="1"/>
    <col min="16130" max="16130" width="13.77734375" style="43" customWidth="1"/>
    <col min="16131" max="16131" width="12.21875" style="43" customWidth="1"/>
    <col min="16132" max="16384" width="13.5546875" style="43"/>
  </cols>
  <sheetData>
    <row r="1" spans="1:4" x14ac:dyDescent="0.3">
      <c r="A1" s="74" t="s">
        <v>178</v>
      </c>
      <c r="B1" s="74"/>
    </row>
    <row r="2" spans="1:4" x14ac:dyDescent="0.3">
      <c r="A2" s="44"/>
      <c r="B2" s="44"/>
    </row>
    <row r="3" spans="1:4" x14ac:dyDescent="0.3">
      <c r="A3" s="23" t="s">
        <v>55</v>
      </c>
      <c r="B3" s="24" t="s">
        <v>5</v>
      </c>
    </row>
    <row r="4" spans="1:4" ht="69" x14ac:dyDescent="0.3">
      <c r="A4" s="47" t="s">
        <v>119</v>
      </c>
      <c r="B4" s="45">
        <v>0</v>
      </c>
    </row>
    <row r="5" spans="1:4" ht="55.2" x14ac:dyDescent="0.3">
      <c r="A5" s="47" t="s">
        <v>101</v>
      </c>
      <c r="B5" s="45">
        <v>0</v>
      </c>
    </row>
    <row r="6" spans="1:4" ht="41.4" x14ac:dyDescent="0.3">
      <c r="A6" s="47" t="s">
        <v>120</v>
      </c>
      <c r="B6" s="45">
        <v>0</v>
      </c>
    </row>
    <row r="7" spans="1:4" ht="110.4" x14ac:dyDescent="0.3">
      <c r="A7" s="47" t="s">
        <v>121</v>
      </c>
      <c r="B7" s="45">
        <v>0</v>
      </c>
    </row>
    <row r="8" spans="1:4" ht="41.4" x14ac:dyDescent="0.3">
      <c r="A8" s="47" t="s">
        <v>122</v>
      </c>
      <c r="B8" s="45">
        <v>0</v>
      </c>
    </row>
    <row r="9" spans="1:4" x14ac:dyDescent="0.3">
      <c r="A9" s="23" t="s">
        <v>14</v>
      </c>
      <c r="B9" s="48">
        <f>SUM(B4:B7)-B8</f>
        <v>0</v>
      </c>
      <c r="C9" s="49"/>
      <c r="D9" s="50"/>
    </row>
    <row r="10" spans="1:4" x14ac:dyDescent="0.3">
      <c r="B10" s="43"/>
      <c r="C10" s="49"/>
    </row>
    <row r="11" spans="1:4" x14ac:dyDescent="0.3">
      <c r="A11" s="51" t="s">
        <v>13</v>
      </c>
      <c r="B11" s="52" t="s">
        <v>5</v>
      </c>
    </row>
    <row r="12" spans="1:4" ht="41.4" x14ac:dyDescent="0.3">
      <c r="A12" s="33" t="s">
        <v>118</v>
      </c>
      <c r="B12" s="53">
        <v>0</v>
      </c>
    </row>
    <row r="13" spans="1:4" ht="96.6" x14ac:dyDescent="0.3">
      <c r="A13" s="33" t="s">
        <v>123</v>
      </c>
      <c r="B13" s="53">
        <v>0</v>
      </c>
    </row>
    <row r="14" spans="1:4" ht="27.6" x14ac:dyDescent="0.3">
      <c r="A14" s="33" t="s">
        <v>124</v>
      </c>
      <c r="B14" s="53">
        <v>0</v>
      </c>
    </row>
    <row r="15" spans="1:4" ht="27.6" x14ac:dyDescent="0.3">
      <c r="A15" s="33" t="s">
        <v>125</v>
      </c>
      <c r="B15" s="53">
        <v>0</v>
      </c>
    </row>
    <row r="16" spans="1:4" ht="55.2" x14ac:dyDescent="0.3">
      <c r="A16" s="33" t="s">
        <v>126</v>
      </c>
      <c r="B16" s="53">
        <v>0</v>
      </c>
    </row>
    <row r="17" spans="1:4" ht="55.2" x14ac:dyDescent="0.3">
      <c r="A17" s="33" t="s">
        <v>127</v>
      </c>
      <c r="B17" s="53">
        <v>0</v>
      </c>
    </row>
    <row r="18" spans="1:4" ht="82.8" x14ac:dyDescent="0.3">
      <c r="A18" s="33" t="s">
        <v>128</v>
      </c>
      <c r="B18" s="53">
        <v>0</v>
      </c>
    </row>
    <row r="19" spans="1:4" ht="124.2" x14ac:dyDescent="0.3">
      <c r="A19" s="33" t="s">
        <v>129</v>
      </c>
      <c r="B19" s="53">
        <v>0</v>
      </c>
    </row>
    <row r="20" spans="1:4" ht="55.2" x14ac:dyDescent="0.3">
      <c r="A20" s="33" t="s">
        <v>135</v>
      </c>
      <c r="B20" s="53">
        <v>0</v>
      </c>
    </row>
    <row r="21" spans="1:4" ht="69" x14ac:dyDescent="0.3">
      <c r="A21" s="33" t="s">
        <v>136</v>
      </c>
      <c r="B21" s="53">
        <v>0</v>
      </c>
    </row>
    <row r="22" spans="1:4" x14ac:dyDescent="0.3">
      <c r="A22" s="51" t="s">
        <v>15</v>
      </c>
      <c r="B22" s="52">
        <f>SUM(B12:B20)-B21</f>
        <v>0</v>
      </c>
    </row>
    <row r="23" spans="1:4" x14ac:dyDescent="0.3">
      <c r="A23" s="54"/>
      <c r="B23" s="55"/>
    </row>
    <row r="24" spans="1:4" x14ac:dyDescent="0.3">
      <c r="A24" s="5" t="s">
        <v>16</v>
      </c>
      <c r="B24" s="6" t="s">
        <v>5</v>
      </c>
    </row>
    <row r="25" spans="1:4" ht="27.6" x14ac:dyDescent="0.3">
      <c r="A25" s="7" t="s">
        <v>17</v>
      </c>
      <c r="B25" s="8">
        <f>B9+B22-B5-B7</f>
        <v>0</v>
      </c>
    </row>
    <row r="26" spans="1:4" ht="27.6" x14ac:dyDescent="0.3">
      <c r="A26" s="9" t="s">
        <v>18</v>
      </c>
      <c r="B26" s="71">
        <v>0</v>
      </c>
    </row>
    <row r="27" spans="1:4" x14ac:dyDescent="0.3">
      <c r="A27" s="9" t="s">
        <v>146</v>
      </c>
      <c r="B27" s="71">
        <v>0</v>
      </c>
    </row>
    <row r="28" spans="1:4" x14ac:dyDescent="0.3">
      <c r="A28" s="56"/>
      <c r="B28" s="55"/>
    </row>
    <row r="29" spans="1:4" x14ac:dyDescent="0.3">
      <c r="A29" s="10" t="s">
        <v>6</v>
      </c>
      <c r="B29" s="11">
        <f>B9+B22+B26+B27</f>
        <v>0</v>
      </c>
    </row>
    <row r="31" spans="1:4" x14ac:dyDescent="0.3">
      <c r="A31" s="12" t="s">
        <v>42</v>
      </c>
      <c r="B31" s="13" t="s">
        <v>5</v>
      </c>
    </row>
    <row r="32" spans="1:4" ht="27.6" x14ac:dyDescent="0.3">
      <c r="A32" s="33" t="s">
        <v>130</v>
      </c>
      <c r="B32" s="57">
        <v>0</v>
      </c>
      <c r="D32" s="46"/>
    </row>
    <row r="33" spans="1:4" ht="41.4" x14ac:dyDescent="0.3">
      <c r="A33" s="33" t="s">
        <v>133</v>
      </c>
      <c r="B33" s="57">
        <v>0</v>
      </c>
      <c r="D33" s="46"/>
    </row>
    <row r="34" spans="1:4" ht="55.2" x14ac:dyDescent="0.3">
      <c r="A34" s="33" t="s">
        <v>132</v>
      </c>
      <c r="B34" s="57">
        <v>0</v>
      </c>
      <c r="D34" s="46"/>
    </row>
    <row r="35" spans="1:4" ht="27.6" x14ac:dyDescent="0.3">
      <c r="A35" s="33" t="s">
        <v>131</v>
      </c>
      <c r="B35" s="57">
        <v>0</v>
      </c>
      <c r="D35" s="46"/>
    </row>
    <row r="36" spans="1:4" ht="27.6" x14ac:dyDescent="0.3">
      <c r="A36" s="33" t="s">
        <v>134</v>
      </c>
      <c r="B36" s="57">
        <v>0</v>
      </c>
      <c r="D36" s="46"/>
    </row>
    <row r="37" spans="1:4" x14ac:dyDescent="0.3">
      <c r="A37" s="12" t="s">
        <v>99</v>
      </c>
      <c r="B37" s="59">
        <f>SUM(B32:B36)</f>
        <v>0</v>
      </c>
    </row>
    <row r="39" spans="1:4" x14ac:dyDescent="0.3">
      <c r="A39" s="14" t="s">
        <v>7</v>
      </c>
      <c r="B39" s="15" t="s">
        <v>5</v>
      </c>
    </row>
    <row r="40" spans="1:4" x14ac:dyDescent="0.3">
      <c r="A40" s="16" t="s">
        <v>8</v>
      </c>
      <c r="B40" s="60">
        <f>B29</f>
        <v>0</v>
      </c>
      <c r="D40" s="61"/>
    </row>
    <row r="41" spans="1:4" x14ac:dyDescent="0.3">
      <c r="A41" s="16" t="s">
        <v>9</v>
      </c>
      <c r="B41" s="60">
        <f>B37</f>
        <v>0</v>
      </c>
    </row>
    <row r="42" spans="1:4" x14ac:dyDescent="0.3">
      <c r="A42" s="14" t="s">
        <v>10</v>
      </c>
      <c r="B42" s="62">
        <f>B40-B41</f>
        <v>0</v>
      </c>
    </row>
    <row r="44" spans="1:4" ht="55.2" x14ac:dyDescent="0.3">
      <c r="A44" s="7" t="s">
        <v>137</v>
      </c>
      <c r="B44" s="69">
        <f>IF(B13=0,0,(B32+B33+B34)/(B13+B14+B15+B16+B17))</f>
        <v>0</v>
      </c>
    </row>
    <row r="45" spans="1:4" x14ac:dyDescent="0.3">
      <c r="A45" s="63"/>
    </row>
  </sheetData>
  <sheetProtection algorithmName="SHA-512" hashValue="WbSG34iVxuV5ao7Xpohq8LVRaa09z1GWpqwKxa7ha6BCqcFB4dNVMExUwa62CTl5vz/64yGYHPypIde/VmU0Pw==" saltValue="KW3HMbwjI7+wlaOnbNeb9Q==" spinCount="100000" sheet="1" objects="1" scenarios="1"/>
  <mergeCells count="1">
    <mergeCell ref="A1:B1"/>
  </mergeCells>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130" zoomScaleNormal="130" workbookViewId="0">
      <selection activeCell="B20" sqref="B20"/>
    </sheetView>
  </sheetViews>
  <sheetFormatPr defaultColWidth="8.77734375" defaultRowHeight="13.8" x14ac:dyDescent="0.3"/>
  <cols>
    <col min="1" max="1" width="69.109375" style="1" customWidth="1"/>
    <col min="2" max="2" width="16.6640625" style="1" customWidth="1"/>
    <col min="3" max="4" width="8.77734375" style="1"/>
    <col min="5" max="5" width="11.44140625" style="1" bestFit="1" customWidth="1"/>
    <col min="6" max="6" width="10.44140625" style="1" bestFit="1" customWidth="1"/>
    <col min="7" max="256" width="8.77734375" style="1"/>
    <col min="257" max="257" width="69.109375" style="1" customWidth="1"/>
    <col min="258" max="258" width="16.6640625" style="1" customWidth="1"/>
    <col min="259" max="260" width="8.77734375" style="1"/>
    <col min="261" max="261" width="11.44140625" style="1" bestFit="1" customWidth="1"/>
    <col min="262" max="512" width="8.77734375" style="1"/>
    <col min="513" max="513" width="69.109375" style="1" customWidth="1"/>
    <col min="514" max="514" width="16.6640625" style="1" customWidth="1"/>
    <col min="515" max="516" width="8.77734375" style="1"/>
    <col min="517" max="517" width="11.44140625" style="1" bestFit="1" customWidth="1"/>
    <col min="518" max="768" width="8.77734375" style="1"/>
    <col min="769" max="769" width="69.109375" style="1" customWidth="1"/>
    <col min="770" max="770" width="16.6640625" style="1" customWidth="1"/>
    <col min="771" max="772" width="8.77734375" style="1"/>
    <col min="773" max="773" width="11.44140625" style="1" bestFit="1" customWidth="1"/>
    <col min="774" max="1024" width="8.77734375" style="1"/>
    <col min="1025" max="1025" width="69.109375" style="1" customWidth="1"/>
    <col min="1026" max="1026" width="16.6640625" style="1" customWidth="1"/>
    <col min="1027" max="1028" width="8.77734375" style="1"/>
    <col min="1029" max="1029" width="11.44140625" style="1" bestFit="1" customWidth="1"/>
    <col min="1030" max="1280" width="8.77734375" style="1"/>
    <col min="1281" max="1281" width="69.109375" style="1" customWidth="1"/>
    <col min="1282" max="1282" width="16.6640625" style="1" customWidth="1"/>
    <col min="1283" max="1284" width="8.77734375" style="1"/>
    <col min="1285" max="1285" width="11.44140625" style="1" bestFit="1" customWidth="1"/>
    <col min="1286" max="1536" width="8.77734375" style="1"/>
    <col min="1537" max="1537" width="69.109375" style="1" customWidth="1"/>
    <col min="1538" max="1538" width="16.6640625" style="1" customWidth="1"/>
    <col min="1539" max="1540" width="8.77734375" style="1"/>
    <col min="1541" max="1541" width="11.44140625" style="1" bestFit="1" customWidth="1"/>
    <col min="1542" max="1792" width="8.77734375" style="1"/>
    <col min="1793" max="1793" width="69.109375" style="1" customWidth="1"/>
    <col min="1794" max="1794" width="16.6640625" style="1" customWidth="1"/>
    <col min="1795" max="1796" width="8.77734375" style="1"/>
    <col min="1797" max="1797" width="11.44140625" style="1" bestFit="1" customWidth="1"/>
    <col min="1798" max="2048" width="8.77734375" style="1"/>
    <col min="2049" max="2049" width="69.109375" style="1" customWidth="1"/>
    <col min="2050" max="2050" width="16.6640625" style="1" customWidth="1"/>
    <col min="2051" max="2052" width="8.77734375" style="1"/>
    <col min="2053" max="2053" width="11.44140625" style="1" bestFit="1" customWidth="1"/>
    <col min="2054" max="2304" width="8.77734375" style="1"/>
    <col min="2305" max="2305" width="69.109375" style="1" customWidth="1"/>
    <col min="2306" max="2306" width="16.6640625" style="1" customWidth="1"/>
    <col min="2307" max="2308" width="8.77734375" style="1"/>
    <col min="2309" max="2309" width="11.44140625" style="1" bestFit="1" customWidth="1"/>
    <col min="2310" max="2560" width="8.77734375" style="1"/>
    <col min="2561" max="2561" width="69.109375" style="1" customWidth="1"/>
    <col min="2562" max="2562" width="16.6640625" style="1" customWidth="1"/>
    <col min="2563" max="2564" width="8.77734375" style="1"/>
    <col min="2565" max="2565" width="11.44140625" style="1" bestFit="1" customWidth="1"/>
    <col min="2566" max="2816" width="8.77734375" style="1"/>
    <col min="2817" max="2817" width="69.109375" style="1" customWidth="1"/>
    <col min="2818" max="2818" width="16.6640625" style="1" customWidth="1"/>
    <col min="2819" max="2820" width="8.77734375" style="1"/>
    <col min="2821" max="2821" width="11.44140625" style="1" bestFit="1" customWidth="1"/>
    <col min="2822" max="3072" width="8.77734375" style="1"/>
    <col min="3073" max="3073" width="69.109375" style="1" customWidth="1"/>
    <col min="3074" max="3074" width="16.6640625" style="1" customWidth="1"/>
    <col min="3075" max="3076" width="8.77734375" style="1"/>
    <col min="3077" max="3077" width="11.44140625" style="1" bestFit="1" customWidth="1"/>
    <col min="3078" max="3328" width="8.77734375" style="1"/>
    <col min="3329" max="3329" width="69.109375" style="1" customWidth="1"/>
    <col min="3330" max="3330" width="16.6640625" style="1" customWidth="1"/>
    <col min="3331" max="3332" width="8.77734375" style="1"/>
    <col min="3333" max="3333" width="11.44140625" style="1" bestFit="1" customWidth="1"/>
    <col min="3334" max="3584" width="8.77734375" style="1"/>
    <col min="3585" max="3585" width="69.109375" style="1" customWidth="1"/>
    <col min="3586" max="3586" width="16.6640625" style="1" customWidth="1"/>
    <col min="3587" max="3588" width="8.77734375" style="1"/>
    <col min="3589" max="3589" width="11.44140625" style="1" bestFit="1" customWidth="1"/>
    <col min="3590" max="3840" width="8.77734375" style="1"/>
    <col min="3841" max="3841" width="69.109375" style="1" customWidth="1"/>
    <col min="3842" max="3842" width="16.6640625" style="1" customWidth="1"/>
    <col min="3843" max="3844" width="8.77734375" style="1"/>
    <col min="3845" max="3845" width="11.44140625" style="1" bestFit="1" customWidth="1"/>
    <col min="3846" max="4096" width="8.77734375" style="1"/>
    <col min="4097" max="4097" width="69.109375" style="1" customWidth="1"/>
    <col min="4098" max="4098" width="16.6640625" style="1" customWidth="1"/>
    <col min="4099" max="4100" width="8.77734375" style="1"/>
    <col min="4101" max="4101" width="11.44140625" style="1" bestFit="1" customWidth="1"/>
    <col min="4102" max="4352" width="8.77734375" style="1"/>
    <col min="4353" max="4353" width="69.109375" style="1" customWidth="1"/>
    <col min="4354" max="4354" width="16.6640625" style="1" customWidth="1"/>
    <col min="4355" max="4356" width="8.77734375" style="1"/>
    <col min="4357" max="4357" width="11.44140625" style="1" bestFit="1" customWidth="1"/>
    <col min="4358" max="4608" width="8.77734375" style="1"/>
    <col min="4609" max="4609" width="69.109375" style="1" customWidth="1"/>
    <col min="4610" max="4610" width="16.6640625" style="1" customWidth="1"/>
    <col min="4611" max="4612" width="8.77734375" style="1"/>
    <col min="4613" max="4613" width="11.44140625" style="1" bestFit="1" customWidth="1"/>
    <col min="4614" max="4864" width="8.77734375" style="1"/>
    <col min="4865" max="4865" width="69.109375" style="1" customWidth="1"/>
    <col min="4866" max="4866" width="16.6640625" style="1" customWidth="1"/>
    <col min="4867" max="4868" width="8.77734375" style="1"/>
    <col min="4869" max="4869" width="11.44140625" style="1" bestFit="1" customWidth="1"/>
    <col min="4870" max="5120" width="8.77734375" style="1"/>
    <col min="5121" max="5121" width="69.109375" style="1" customWidth="1"/>
    <col min="5122" max="5122" width="16.6640625" style="1" customWidth="1"/>
    <col min="5123" max="5124" width="8.77734375" style="1"/>
    <col min="5125" max="5125" width="11.44140625" style="1" bestFit="1" customWidth="1"/>
    <col min="5126" max="5376" width="8.77734375" style="1"/>
    <col min="5377" max="5377" width="69.109375" style="1" customWidth="1"/>
    <col min="5378" max="5378" width="16.6640625" style="1" customWidth="1"/>
    <col min="5379" max="5380" width="8.77734375" style="1"/>
    <col min="5381" max="5381" width="11.44140625" style="1" bestFit="1" customWidth="1"/>
    <col min="5382" max="5632" width="8.77734375" style="1"/>
    <col min="5633" max="5633" width="69.109375" style="1" customWidth="1"/>
    <col min="5634" max="5634" width="16.6640625" style="1" customWidth="1"/>
    <col min="5635" max="5636" width="8.77734375" style="1"/>
    <col min="5637" max="5637" width="11.44140625" style="1" bestFit="1" customWidth="1"/>
    <col min="5638" max="5888" width="8.77734375" style="1"/>
    <col min="5889" max="5889" width="69.109375" style="1" customWidth="1"/>
    <col min="5890" max="5890" width="16.6640625" style="1" customWidth="1"/>
    <col min="5891" max="5892" width="8.77734375" style="1"/>
    <col min="5893" max="5893" width="11.44140625" style="1" bestFit="1" customWidth="1"/>
    <col min="5894" max="6144" width="8.77734375" style="1"/>
    <col min="6145" max="6145" width="69.109375" style="1" customWidth="1"/>
    <col min="6146" max="6146" width="16.6640625" style="1" customWidth="1"/>
    <col min="6147" max="6148" width="8.77734375" style="1"/>
    <col min="6149" max="6149" width="11.44140625" style="1" bestFit="1" customWidth="1"/>
    <col min="6150" max="6400" width="8.77734375" style="1"/>
    <col min="6401" max="6401" width="69.109375" style="1" customWidth="1"/>
    <col min="6402" max="6402" width="16.6640625" style="1" customWidth="1"/>
    <col min="6403" max="6404" width="8.77734375" style="1"/>
    <col min="6405" max="6405" width="11.44140625" style="1" bestFit="1" customWidth="1"/>
    <col min="6406" max="6656" width="8.77734375" style="1"/>
    <col min="6657" max="6657" width="69.109375" style="1" customWidth="1"/>
    <col min="6658" max="6658" width="16.6640625" style="1" customWidth="1"/>
    <col min="6659" max="6660" width="8.77734375" style="1"/>
    <col min="6661" max="6661" width="11.44140625" style="1" bestFit="1" customWidth="1"/>
    <col min="6662" max="6912" width="8.77734375" style="1"/>
    <col min="6913" max="6913" width="69.109375" style="1" customWidth="1"/>
    <col min="6914" max="6914" width="16.6640625" style="1" customWidth="1"/>
    <col min="6915" max="6916" width="8.77734375" style="1"/>
    <col min="6917" max="6917" width="11.44140625" style="1" bestFit="1" customWidth="1"/>
    <col min="6918" max="7168" width="8.77734375" style="1"/>
    <col min="7169" max="7169" width="69.109375" style="1" customWidth="1"/>
    <col min="7170" max="7170" width="16.6640625" style="1" customWidth="1"/>
    <col min="7171" max="7172" width="8.77734375" style="1"/>
    <col min="7173" max="7173" width="11.44140625" style="1" bestFit="1" customWidth="1"/>
    <col min="7174" max="7424" width="8.77734375" style="1"/>
    <col min="7425" max="7425" width="69.109375" style="1" customWidth="1"/>
    <col min="7426" max="7426" width="16.6640625" style="1" customWidth="1"/>
    <col min="7427" max="7428" width="8.77734375" style="1"/>
    <col min="7429" max="7429" width="11.44140625" style="1" bestFit="1" customWidth="1"/>
    <col min="7430" max="7680" width="8.77734375" style="1"/>
    <col min="7681" max="7681" width="69.109375" style="1" customWidth="1"/>
    <col min="7682" max="7682" width="16.6640625" style="1" customWidth="1"/>
    <col min="7683" max="7684" width="8.77734375" style="1"/>
    <col min="7685" max="7685" width="11.44140625" style="1" bestFit="1" customWidth="1"/>
    <col min="7686" max="7936" width="8.77734375" style="1"/>
    <col min="7937" max="7937" width="69.109375" style="1" customWidth="1"/>
    <col min="7938" max="7938" width="16.6640625" style="1" customWidth="1"/>
    <col min="7939" max="7940" width="8.77734375" style="1"/>
    <col min="7941" max="7941" width="11.44140625" style="1" bestFit="1" customWidth="1"/>
    <col min="7942" max="8192" width="8.77734375" style="1"/>
    <col min="8193" max="8193" width="69.109375" style="1" customWidth="1"/>
    <col min="8194" max="8194" width="16.6640625" style="1" customWidth="1"/>
    <col min="8195" max="8196" width="8.77734375" style="1"/>
    <col min="8197" max="8197" width="11.44140625" style="1" bestFit="1" customWidth="1"/>
    <col min="8198" max="8448" width="8.77734375" style="1"/>
    <col min="8449" max="8449" width="69.109375" style="1" customWidth="1"/>
    <col min="8450" max="8450" width="16.6640625" style="1" customWidth="1"/>
    <col min="8451" max="8452" width="8.77734375" style="1"/>
    <col min="8453" max="8453" width="11.44140625" style="1" bestFit="1" customWidth="1"/>
    <col min="8454" max="8704" width="8.77734375" style="1"/>
    <col min="8705" max="8705" width="69.109375" style="1" customWidth="1"/>
    <col min="8706" max="8706" width="16.6640625" style="1" customWidth="1"/>
    <col min="8707" max="8708" width="8.77734375" style="1"/>
    <col min="8709" max="8709" width="11.44140625" style="1" bestFit="1" customWidth="1"/>
    <col min="8710" max="8960" width="8.77734375" style="1"/>
    <col min="8961" max="8961" width="69.109375" style="1" customWidth="1"/>
    <col min="8962" max="8962" width="16.6640625" style="1" customWidth="1"/>
    <col min="8963" max="8964" width="8.77734375" style="1"/>
    <col min="8965" max="8965" width="11.44140625" style="1" bestFit="1" customWidth="1"/>
    <col min="8966" max="9216" width="8.77734375" style="1"/>
    <col min="9217" max="9217" width="69.109375" style="1" customWidth="1"/>
    <col min="9218" max="9218" width="16.6640625" style="1" customWidth="1"/>
    <col min="9219" max="9220" width="8.77734375" style="1"/>
    <col min="9221" max="9221" width="11.44140625" style="1" bestFit="1" customWidth="1"/>
    <col min="9222" max="9472" width="8.77734375" style="1"/>
    <col min="9473" max="9473" width="69.109375" style="1" customWidth="1"/>
    <col min="9474" max="9474" width="16.6640625" style="1" customWidth="1"/>
    <col min="9475" max="9476" width="8.77734375" style="1"/>
    <col min="9477" max="9477" width="11.44140625" style="1" bestFit="1" customWidth="1"/>
    <col min="9478" max="9728" width="8.77734375" style="1"/>
    <col min="9729" max="9729" width="69.109375" style="1" customWidth="1"/>
    <col min="9730" max="9730" width="16.6640625" style="1" customWidth="1"/>
    <col min="9731" max="9732" width="8.77734375" style="1"/>
    <col min="9733" max="9733" width="11.44140625" style="1" bestFit="1" customWidth="1"/>
    <col min="9734" max="9984" width="8.77734375" style="1"/>
    <col min="9985" max="9985" width="69.109375" style="1" customWidth="1"/>
    <col min="9986" max="9986" width="16.6640625" style="1" customWidth="1"/>
    <col min="9987" max="9988" width="8.77734375" style="1"/>
    <col min="9989" max="9989" width="11.44140625" style="1" bestFit="1" customWidth="1"/>
    <col min="9990" max="10240" width="8.77734375" style="1"/>
    <col min="10241" max="10241" width="69.109375" style="1" customWidth="1"/>
    <col min="10242" max="10242" width="16.6640625" style="1" customWidth="1"/>
    <col min="10243" max="10244" width="8.77734375" style="1"/>
    <col min="10245" max="10245" width="11.44140625" style="1" bestFit="1" customWidth="1"/>
    <col min="10246" max="10496" width="8.77734375" style="1"/>
    <col min="10497" max="10497" width="69.109375" style="1" customWidth="1"/>
    <col min="10498" max="10498" width="16.6640625" style="1" customWidth="1"/>
    <col min="10499" max="10500" width="8.77734375" style="1"/>
    <col min="10501" max="10501" width="11.44140625" style="1" bestFit="1" customWidth="1"/>
    <col min="10502" max="10752" width="8.77734375" style="1"/>
    <col min="10753" max="10753" width="69.109375" style="1" customWidth="1"/>
    <col min="10754" max="10754" width="16.6640625" style="1" customWidth="1"/>
    <col min="10755" max="10756" width="8.77734375" style="1"/>
    <col min="10757" max="10757" width="11.44140625" style="1" bestFit="1" customWidth="1"/>
    <col min="10758" max="11008" width="8.77734375" style="1"/>
    <col min="11009" max="11009" width="69.109375" style="1" customWidth="1"/>
    <col min="11010" max="11010" width="16.6640625" style="1" customWidth="1"/>
    <col min="11011" max="11012" width="8.77734375" style="1"/>
    <col min="11013" max="11013" width="11.44140625" style="1" bestFit="1" customWidth="1"/>
    <col min="11014" max="11264" width="8.77734375" style="1"/>
    <col min="11265" max="11265" width="69.109375" style="1" customWidth="1"/>
    <col min="11266" max="11266" width="16.6640625" style="1" customWidth="1"/>
    <col min="11267" max="11268" width="8.77734375" style="1"/>
    <col min="11269" max="11269" width="11.44140625" style="1" bestFit="1" customWidth="1"/>
    <col min="11270" max="11520" width="8.77734375" style="1"/>
    <col min="11521" max="11521" width="69.109375" style="1" customWidth="1"/>
    <col min="11522" max="11522" width="16.6640625" style="1" customWidth="1"/>
    <col min="11523" max="11524" width="8.77734375" style="1"/>
    <col min="11525" max="11525" width="11.44140625" style="1" bestFit="1" customWidth="1"/>
    <col min="11526" max="11776" width="8.77734375" style="1"/>
    <col min="11777" max="11777" width="69.109375" style="1" customWidth="1"/>
    <col min="11778" max="11778" width="16.6640625" style="1" customWidth="1"/>
    <col min="11779" max="11780" width="8.77734375" style="1"/>
    <col min="11781" max="11781" width="11.44140625" style="1" bestFit="1" customWidth="1"/>
    <col min="11782" max="12032" width="8.77734375" style="1"/>
    <col min="12033" max="12033" width="69.109375" style="1" customWidth="1"/>
    <col min="12034" max="12034" width="16.6640625" style="1" customWidth="1"/>
    <col min="12035" max="12036" width="8.77734375" style="1"/>
    <col min="12037" max="12037" width="11.44140625" style="1" bestFit="1" customWidth="1"/>
    <col min="12038" max="12288" width="8.77734375" style="1"/>
    <col min="12289" max="12289" width="69.109375" style="1" customWidth="1"/>
    <col min="12290" max="12290" width="16.6640625" style="1" customWidth="1"/>
    <col min="12291" max="12292" width="8.77734375" style="1"/>
    <col min="12293" max="12293" width="11.44140625" style="1" bestFit="1" customWidth="1"/>
    <col min="12294" max="12544" width="8.77734375" style="1"/>
    <col min="12545" max="12545" width="69.109375" style="1" customWidth="1"/>
    <col min="12546" max="12546" width="16.6640625" style="1" customWidth="1"/>
    <col min="12547" max="12548" width="8.77734375" style="1"/>
    <col min="12549" max="12549" width="11.44140625" style="1" bestFit="1" customWidth="1"/>
    <col min="12550" max="12800" width="8.77734375" style="1"/>
    <col min="12801" max="12801" width="69.109375" style="1" customWidth="1"/>
    <col min="12802" max="12802" width="16.6640625" style="1" customWidth="1"/>
    <col min="12803" max="12804" width="8.77734375" style="1"/>
    <col min="12805" max="12805" width="11.44140625" style="1" bestFit="1" customWidth="1"/>
    <col min="12806" max="13056" width="8.77734375" style="1"/>
    <col min="13057" max="13057" width="69.109375" style="1" customWidth="1"/>
    <col min="13058" max="13058" width="16.6640625" style="1" customWidth="1"/>
    <col min="13059" max="13060" width="8.77734375" style="1"/>
    <col min="13061" max="13061" width="11.44140625" style="1" bestFit="1" customWidth="1"/>
    <col min="13062" max="13312" width="8.77734375" style="1"/>
    <col min="13313" max="13313" width="69.109375" style="1" customWidth="1"/>
    <col min="13314" max="13314" width="16.6640625" style="1" customWidth="1"/>
    <col min="13315" max="13316" width="8.77734375" style="1"/>
    <col min="13317" max="13317" width="11.44140625" style="1" bestFit="1" customWidth="1"/>
    <col min="13318" max="13568" width="8.77734375" style="1"/>
    <col min="13569" max="13569" width="69.109375" style="1" customWidth="1"/>
    <col min="13570" max="13570" width="16.6640625" style="1" customWidth="1"/>
    <col min="13571" max="13572" width="8.77734375" style="1"/>
    <col min="13573" max="13573" width="11.44140625" style="1" bestFit="1" customWidth="1"/>
    <col min="13574" max="13824" width="8.77734375" style="1"/>
    <col min="13825" max="13825" width="69.109375" style="1" customWidth="1"/>
    <col min="13826" max="13826" width="16.6640625" style="1" customWidth="1"/>
    <col min="13827" max="13828" width="8.77734375" style="1"/>
    <col min="13829" max="13829" width="11.44140625" style="1" bestFit="1" customWidth="1"/>
    <col min="13830" max="14080" width="8.77734375" style="1"/>
    <col min="14081" max="14081" width="69.109375" style="1" customWidth="1"/>
    <col min="14082" max="14082" width="16.6640625" style="1" customWidth="1"/>
    <col min="14083" max="14084" width="8.77734375" style="1"/>
    <col min="14085" max="14085" width="11.44140625" style="1" bestFit="1" customWidth="1"/>
    <col min="14086" max="14336" width="8.77734375" style="1"/>
    <col min="14337" max="14337" width="69.109375" style="1" customWidth="1"/>
    <col min="14338" max="14338" width="16.6640625" style="1" customWidth="1"/>
    <col min="14339" max="14340" width="8.77734375" style="1"/>
    <col min="14341" max="14341" width="11.44140625" style="1" bestFit="1" customWidth="1"/>
    <col min="14342" max="14592" width="8.77734375" style="1"/>
    <col min="14593" max="14593" width="69.109375" style="1" customWidth="1"/>
    <col min="14594" max="14594" width="16.6640625" style="1" customWidth="1"/>
    <col min="14595" max="14596" width="8.77734375" style="1"/>
    <col min="14597" max="14597" width="11.44140625" style="1" bestFit="1" customWidth="1"/>
    <col min="14598" max="14848" width="8.77734375" style="1"/>
    <col min="14849" max="14849" width="69.109375" style="1" customWidth="1"/>
    <col min="14850" max="14850" width="16.6640625" style="1" customWidth="1"/>
    <col min="14851" max="14852" width="8.77734375" style="1"/>
    <col min="14853" max="14853" width="11.44140625" style="1" bestFit="1" customWidth="1"/>
    <col min="14854" max="15104" width="8.77734375" style="1"/>
    <col min="15105" max="15105" width="69.109375" style="1" customWidth="1"/>
    <col min="15106" max="15106" width="16.6640625" style="1" customWidth="1"/>
    <col min="15107" max="15108" width="8.77734375" style="1"/>
    <col min="15109" max="15109" width="11.44140625" style="1" bestFit="1" customWidth="1"/>
    <col min="15110" max="15360" width="8.77734375" style="1"/>
    <col min="15361" max="15361" width="69.109375" style="1" customWidth="1"/>
    <col min="15362" max="15362" width="16.6640625" style="1" customWidth="1"/>
    <col min="15363" max="15364" width="8.77734375" style="1"/>
    <col min="15365" max="15365" width="11.44140625" style="1" bestFit="1" customWidth="1"/>
    <col min="15366" max="15616" width="8.77734375" style="1"/>
    <col min="15617" max="15617" width="69.109375" style="1" customWidth="1"/>
    <col min="15618" max="15618" width="16.6640625" style="1" customWidth="1"/>
    <col min="15619" max="15620" width="8.77734375" style="1"/>
    <col min="15621" max="15621" width="11.44140625" style="1" bestFit="1" customWidth="1"/>
    <col min="15622" max="15872" width="8.77734375" style="1"/>
    <col min="15873" max="15873" width="69.109375" style="1" customWidth="1"/>
    <col min="15874" max="15874" width="16.6640625" style="1" customWidth="1"/>
    <col min="15875" max="15876" width="8.77734375" style="1"/>
    <col min="15877" max="15877" width="11.44140625" style="1" bestFit="1" customWidth="1"/>
    <col min="15878" max="16128" width="8.77734375" style="1"/>
    <col min="16129" max="16129" width="69.109375" style="1" customWidth="1"/>
    <col min="16130" max="16130" width="16.6640625" style="1" customWidth="1"/>
    <col min="16131" max="16132" width="8.77734375" style="1"/>
    <col min="16133" max="16133" width="11.44140625" style="1" bestFit="1" customWidth="1"/>
    <col min="16134" max="16384" width="8.77734375" style="1"/>
  </cols>
  <sheetData>
    <row r="1" spans="1:6" x14ac:dyDescent="0.3">
      <c r="A1" s="74" t="s">
        <v>166</v>
      </c>
      <c r="B1" s="74"/>
    </row>
    <row r="3" spans="1:6" x14ac:dyDescent="0.3">
      <c r="A3" s="75" t="s">
        <v>1</v>
      </c>
      <c r="B3" s="75"/>
    </row>
    <row r="4" spans="1:6" x14ac:dyDescent="0.3">
      <c r="A4" s="3" t="s">
        <v>34</v>
      </c>
      <c r="B4" s="26">
        <f>'dirigenza a. t. p.'!B21</f>
        <v>0</v>
      </c>
    </row>
    <row r="5" spans="1:6" x14ac:dyDescent="0.3">
      <c r="A5" s="3" t="s">
        <v>142</v>
      </c>
      <c r="B5" s="26">
        <f>'a. t. p. risultato'!B25</f>
        <v>0</v>
      </c>
    </row>
    <row r="6" spans="1:6" x14ac:dyDescent="0.3">
      <c r="A6" s="3" t="s">
        <v>35</v>
      </c>
      <c r="B6" s="26">
        <f>'r. i. d. sanità'!B23</f>
        <v>0</v>
      </c>
    </row>
    <row r="7" spans="1:6" x14ac:dyDescent="0.3">
      <c r="A7" s="2" t="s">
        <v>143</v>
      </c>
      <c r="B7" s="26">
        <f>'risultato d. s.'!B27</f>
        <v>0</v>
      </c>
    </row>
    <row r="8" spans="1:6" x14ac:dyDescent="0.3">
      <c r="A8" s="2" t="s">
        <v>36</v>
      </c>
      <c r="B8" s="26">
        <f>'c. l. dirigenza'!B23</f>
        <v>0</v>
      </c>
    </row>
    <row r="9" spans="1:6" x14ac:dyDescent="0.3">
      <c r="A9" s="2" t="s">
        <v>138</v>
      </c>
      <c r="B9" s="26">
        <f>'i. p. e. i. comparto'!B21</f>
        <v>0</v>
      </c>
    </row>
    <row r="10" spans="1:6" x14ac:dyDescent="0.3">
      <c r="A10" s="2" t="s">
        <v>139</v>
      </c>
      <c r="B10" s="26">
        <f>'p. c. l. comparto'!B25</f>
        <v>0</v>
      </c>
    </row>
    <row r="11" spans="1:6" x14ac:dyDescent="0.3">
      <c r="A11" s="2" t="s">
        <v>2</v>
      </c>
      <c r="B11" s="26">
        <v>0</v>
      </c>
    </row>
    <row r="12" spans="1:6" x14ac:dyDescent="0.3">
      <c r="A12" s="4" t="s">
        <v>0</v>
      </c>
      <c r="B12" s="25">
        <f>SUM(B4:B11)</f>
        <v>0</v>
      </c>
      <c r="F12" s="27"/>
    </row>
    <row r="13" spans="1:6" x14ac:dyDescent="0.3">
      <c r="A13" s="3" t="s">
        <v>37</v>
      </c>
      <c r="B13" s="26">
        <v>0</v>
      </c>
    </row>
    <row r="14" spans="1:6" x14ac:dyDescent="0.3">
      <c r="A14" s="3" t="s">
        <v>144</v>
      </c>
      <c r="B14" s="26">
        <v>0</v>
      </c>
      <c r="F14" s="28"/>
    </row>
    <row r="15" spans="1:6" x14ac:dyDescent="0.3">
      <c r="A15" s="3" t="s">
        <v>38</v>
      </c>
      <c r="B15" s="26">
        <v>0</v>
      </c>
    </row>
    <row r="16" spans="1:6" x14ac:dyDescent="0.3">
      <c r="A16" s="2" t="s">
        <v>145</v>
      </c>
      <c r="B16" s="26">
        <v>0</v>
      </c>
    </row>
    <row r="17" spans="1:2" x14ac:dyDescent="0.3">
      <c r="A17" s="2" t="s">
        <v>39</v>
      </c>
      <c r="B17" s="26">
        <v>0</v>
      </c>
    </row>
    <row r="18" spans="1:2" x14ac:dyDescent="0.3">
      <c r="A18" s="2" t="s">
        <v>140</v>
      </c>
      <c r="B18" s="26">
        <v>0</v>
      </c>
    </row>
    <row r="19" spans="1:2" x14ac:dyDescent="0.3">
      <c r="A19" s="2" t="s">
        <v>141</v>
      </c>
      <c r="B19" s="26">
        <v>0</v>
      </c>
    </row>
    <row r="20" spans="1:2" x14ac:dyDescent="0.3">
      <c r="A20" s="2" t="s">
        <v>3</v>
      </c>
      <c r="B20" s="26">
        <v>0</v>
      </c>
    </row>
    <row r="21" spans="1:2" x14ac:dyDescent="0.3">
      <c r="A21" s="4" t="s">
        <v>4</v>
      </c>
      <c r="B21" s="25">
        <f>SUM(B13:B20)</f>
        <v>0</v>
      </c>
    </row>
    <row r="23" spans="1:2" x14ac:dyDescent="0.3">
      <c r="A23" s="40" t="s">
        <v>147</v>
      </c>
      <c r="B23" s="41">
        <f>B21-B12</f>
        <v>0</v>
      </c>
    </row>
    <row r="24" spans="1:2" x14ac:dyDescent="0.3">
      <c r="A24" s="42"/>
      <c r="B24" s="42"/>
    </row>
  </sheetData>
  <sheetProtection algorithmName="SHA-512" hashValue="H/2hdCwfl2cRIE5PP9OUVda0klBqhQQelzCLHEXoqfDKd6QfI1bp188Qg2m9Y0ZcIawmJgEcodFZd5XU9kPgsA==" saltValue="rdVTxEdpl2VpVNq3DogTbg==" spinCount="100000" sheet="1" objects="1" scenarios="1"/>
  <mergeCells count="2">
    <mergeCell ref="A3:B3"/>
    <mergeCell ref="A1:B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dirigenza a. t. p.</vt:lpstr>
      <vt:lpstr>a. t. p. risultato</vt:lpstr>
      <vt:lpstr>r. i. d. sanità</vt:lpstr>
      <vt:lpstr>risultato d. s.</vt:lpstr>
      <vt:lpstr>c. l. dirigenza</vt:lpstr>
      <vt:lpstr>i. p. e. i. comparto</vt:lpstr>
      <vt:lpstr>p. c. l. comparto</vt:lpstr>
      <vt:lpstr>calcolo limiti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De Bellis</dc:creator>
  <cp:lastModifiedBy>unknown</cp:lastModifiedBy>
  <cp:lastPrinted>2023-07-18T09:53:19Z</cp:lastPrinted>
  <dcterms:created xsi:type="dcterms:W3CDTF">2015-06-05T18:19:34Z</dcterms:created>
  <dcterms:modified xsi:type="dcterms:W3CDTF">2024-10-26T12:26:43Z</dcterms:modified>
</cp:coreProperties>
</file>